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Лист1" sheetId="1" r:id="rId1"/>
  </sheets>
  <externalReferences>
    <externalReference r:id="rId4"/>
    <externalReference r:id="rId5"/>
  </externalReferences>
  <definedNames>
    <definedName name="Excel_BuiltIn__FilterDatabase" localSheetId="0">'Лист1'!#REF!</definedName>
    <definedName name="OLE_LINK1" localSheetId="0">'Лист1'!#REF!</definedName>
    <definedName name="_xlnm.Print_Titles" localSheetId="0">'Лист1'!$5:$5</definedName>
    <definedName name="_xlnm.Print_Area" localSheetId="0">'Лист1'!$A$1:$G$21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<sst xmlns="http://schemas.openxmlformats.org/spreadsheetml/2006/main" count="28" uniqueCount="28">
  <si>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</si>
  <si>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</si>
  <si>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t>тис.грн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</si>
  <si>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</si>
  <si>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</si>
  <si>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</si>
  <si>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</si>
  <si>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</si>
  <si>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</si>
  <si>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</si>
  <si>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</si>
  <si>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 xml:space="preserve"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 </t>
  </si>
  <si>
    <t>Освітня субвенція з державного бюджету місцевим бюджетам (41033900)</t>
  </si>
  <si>
    <t>Реверсна дотація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</si>
  <si>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</si>
  <si>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</si>
  <si>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</si>
  <si>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</si>
  <si>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 xml:space="preserve">Субвенція з державного бюджету місцевим бюджетам на створення мережі спеціалізованих службпідтримки осіб, які прстраждали від домашнього насильства та/або насильства за ознакою статі </t>
  </si>
  <si>
    <t>Додаткові дотації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</si>
  <si>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</si>
  <si>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</si>
  <si>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</si>
  <si>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Разом</t>
  </si>
  <si>
    <t>Начальник управління видатків бюджетів</t>
  </si>
  <si>
    <t>Олег ВОЛЯК</t>
  </si>
  <si>
    <t>та міжбюджетних відносин</t>
  </si>
  <si>
    <r>
      <t xml:space="preserve">  станом на</t>
    </r>
    <r>
      <rPr>
        <sz val="32"/>
        <rFont val="Times New Roman"/>
        <family val="1"/>
      </rPr>
      <t xml:space="preserve"> 01 червня 2022</t>
    </r>
    <r>
      <rPr>
        <b/>
        <sz val="24"/>
        <rFont val="Times New Roman"/>
        <family val="1"/>
      </rPr>
      <t xml:space="preserve"> року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</si>
</sst>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  <numFmt numFmtId="165" formatCode="0.000"/>
    <numFmt numFmtId="166" formatCode="#,##0.0"/>
  </numFmts>
  <fonts count="1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4"/>
      <name val="Times New Roman"/>
      <family val="1"/>
    </font>
    <font>
      <sz val="32"/>
      <name val="Times New Roman"/>
      <family val="1"/>
    </font>
    <font>
      <b/>
      <sz val="1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6"/>
      <name val="Times New Roman"/>
      <family val="1"/>
    </font>
    <font>
      <b/>
      <sz val="18"/>
      <name val="Times New Roman"/>
      <family val="1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166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justify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165" fontId="10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Alignment="1">
      <alignment/>
    </xf>
    <xf numFmtId="0" fontId="11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" fontId="3" fillId="2" borderId="1" xfId="17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Percent" xfId="17"/>
    <cellStyle name="Стиль 1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il\MT\&#1052;&#1110;&#1078;&#1073;&#1102;&#1076;&#1078;&#1077;&#1090;&#1085;&#1110;\&#1088;&#1086;&#1079;&#1087;&#1080;&#1089;%20&#1072;&#1089;&#1080;&#1075;&#1085;&#1091;&#1074;&#1072;&#1085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il\MT\&#1052;&#1110;&#1078;&#1073;&#1102;&#1076;&#1078;&#1077;&#1090;&#1085;&#1110;\Trans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"/>
    </sheetNames>
    <sheetDataSet>
      <sheetData sheetId="0">
        <row r="2">
          <cell r="T2">
            <v>921367.4</v>
          </cell>
          <cell r="U2">
            <v>383906</v>
          </cell>
        </row>
        <row r="3">
          <cell r="T3">
            <v>110008.9</v>
          </cell>
          <cell r="U3">
            <v>45837</v>
          </cell>
        </row>
        <row r="4">
          <cell r="T4">
            <v>2845777.4</v>
          </cell>
          <cell r="U4">
            <v>1280600.5</v>
          </cell>
        </row>
        <row r="6">
          <cell r="T6">
            <v>114834.4</v>
          </cell>
          <cell r="U6">
            <v>47848</v>
          </cell>
        </row>
        <row r="7">
          <cell r="T7">
            <v>1129</v>
          </cell>
          <cell r="U7">
            <v>458</v>
          </cell>
        </row>
        <row r="9">
          <cell r="T9">
            <v>654251.4</v>
          </cell>
          <cell r="U9">
            <v>219242.9</v>
          </cell>
        </row>
        <row r="11">
          <cell r="T11">
            <v>12565.3</v>
          </cell>
          <cell r="U11">
            <v>4508.3</v>
          </cell>
        </row>
        <row r="13">
          <cell r="T13">
            <v>59787.5</v>
          </cell>
          <cell r="U13">
            <v>34900.9</v>
          </cell>
        </row>
        <row r="15">
          <cell r="T15">
            <v>0</v>
          </cell>
          <cell r="U15">
            <v>0</v>
          </cell>
        </row>
        <row r="17">
          <cell r="T17">
            <v>64560.8</v>
          </cell>
          <cell r="U17">
            <v>64560.8</v>
          </cell>
        </row>
        <row r="18">
          <cell r="T18">
            <v>3504.3</v>
          </cell>
          <cell r="U18">
            <v>1536.3</v>
          </cell>
        </row>
        <row r="19">
          <cell r="T19">
            <v>666.3</v>
          </cell>
          <cell r="U19">
            <v>666.3</v>
          </cell>
        </row>
        <row r="20">
          <cell r="T20">
            <v>249502.2</v>
          </cell>
          <cell r="U20">
            <v>249502.2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vit"/>
    </sheetNames>
    <sheetDataSet>
      <sheetData sheetId="0">
        <row r="55">
          <cell r="C55">
            <v>383906</v>
          </cell>
        </row>
        <row r="57">
          <cell r="C57">
            <v>45837</v>
          </cell>
        </row>
        <row r="114">
          <cell r="C114">
            <v>1280600.5000000005</v>
          </cell>
        </row>
        <row r="122">
          <cell r="C122">
            <v>18590.899989999998</v>
          </cell>
        </row>
        <row r="125">
          <cell r="C125">
            <v>458</v>
          </cell>
        </row>
        <row r="127">
          <cell r="C127">
            <v>75792.9</v>
          </cell>
        </row>
        <row r="184">
          <cell r="C184">
            <v>3662.9999999999995</v>
          </cell>
        </row>
        <row r="240">
          <cell r="C240">
            <v>34900.9</v>
          </cell>
        </row>
        <row r="246">
          <cell r="C246">
            <v>0</v>
          </cell>
        </row>
        <row r="248">
          <cell r="C248">
            <v>64560.8</v>
          </cell>
        </row>
        <row r="252">
          <cell r="C252">
            <v>1536.3000000000002</v>
          </cell>
        </row>
        <row r="256">
          <cell r="C256">
            <v>666.3</v>
          </cell>
        </row>
        <row r="258">
          <cell r="C258">
            <v>118413.01389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50" zoomScaleNormal="145" zoomScaleSheetLayoutView="50" workbookViewId="0" topLeftCell="A1">
      <selection activeCell="C7" sqref="C7"/>
    </sheetView>
  </sheetViews>
  <sheetFormatPr defaultColWidth="9.00390625" defaultRowHeight="12.75"/>
  <cols>
    <col min="1" max="1" width="6.25390625" style="1" customWidth="1"/>
    <col min="2" max="2" width="210.625" style="1" customWidth="1"/>
    <col min="3" max="3" width="29.875" style="1" customWidth="1"/>
    <col min="4" max="4" width="37.125" style="1" customWidth="1"/>
    <col min="5" max="5" width="28.25390625" style="2" customWidth="1"/>
    <col min="6" max="6" width="25.875" style="1" customWidth="1"/>
    <col min="7" max="7" width="39.375" style="1" customWidth="1"/>
    <col min="8" max="8" width="20.375" style="1" customWidth="1"/>
    <col min="9" max="16384" width="9.125" style="1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7" ht="40.5" customHeight="1">
      <c r="A2" s="8" t="s">
        <v>1</v>
      </c>
      <c r="B2" s="8"/>
      <c r="C2" s="8"/>
      <c r="D2" s="8"/>
      <c r="E2" s="8"/>
      <c r="F2" s="8"/>
      <c r="G2" s="8"/>
    </row>
    <row r="3" spans="1:7" ht="44.25" customHeight="1">
      <c r="A3" s="8" t="s">
        <v>27</v>
      </c>
      <c r="B3" s="8"/>
      <c r="C3" s="8"/>
      <c r="D3" s="8"/>
      <c r="E3" s="8"/>
      <c r="F3" s="8"/>
      <c r="G3" s="8"/>
    </row>
    <row r="4" spans="1:7" ht="54.75" customHeight="1">
      <c r="A4" s="11"/>
      <c r="B4" s="12"/>
      <c r="C4" s="13"/>
      <c r="D4" s="13"/>
      <c r="E4" s="14"/>
      <c r="F4" s="15"/>
      <c r="G4" s="16" t="s">
        <v>2</v>
      </c>
    </row>
    <row r="5" spans="1:7" s="5" customFormat="1" ht="214.5" customHeight="1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3" t="s">
        <v>9</v>
      </c>
    </row>
    <row r="6" spans="1:7" ht="33.75" customHeight="1">
      <c r="A6" s="17">
        <v>1</v>
      </c>
      <c r="B6" s="6" t="s">
        <v>10</v>
      </c>
      <c r="C6" s="18">
        <f>'[1]область'!T2</f>
        <v>921367.4</v>
      </c>
      <c r="D6" s="18">
        <f>'[1]область'!U2</f>
        <v>383906</v>
      </c>
      <c r="E6" s="18">
        <f>'[2]Zvit'!C55</f>
        <v>383906</v>
      </c>
      <c r="F6" s="18">
        <f aca="true" t="shared" si="0" ref="F6:F18">D6-E6</f>
        <v>0</v>
      </c>
      <c r="G6" s="19">
        <f aca="true" t="shared" si="1" ref="G6:G13">E6/D6*100</f>
        <v>100</v>
      </c>
    </row>
    <row r="7" spans="1:7" ht="61.5">
      <c r="A7" s="17">
        <v>2</v>
      </c>
      <c r="B7" s="6" t="s">
        <v>11</v>
      </c>
      <c r="C7" s="18">
        <f>'[1]область'!T3</f>
        <v>110008.9</v>
      </c>
      <c r="D7" s="18">
        <f>'[1]область'!U3</f>
        <v>45837</v>
      </c>
      <c r="E7" s="18">
        <f>'[2]Zvit'!C57</f>
        <v>45837</v>
      </c>
      <c r="F7" s="18">
        <f t="shared" si="0"/>
        <v>0</v>
      </c>
      <c r="G7" s="19">
        <f t="shared" si="1"/>
        <v>100</v>
      </c>
    </row>
    <row r="8" spans="1:7" ht="40.5" customHeight="1">
      <c r="A8" s="17">
        <v>3</v>
      </c>
      <c r="B8" s="6" t="s">
        <v>12</v>
      </c>
      <c r="C8" s="18">
        <f>'[1]область'!T4</f>
        <v>2845777.4</v>
      </c>
      <c r="D8" s="18">
        <f>'[1]область'!U4</f>
        <v>1280600.5</v>
      </c>
      <c r="E8" s="18">
        <f>'[2]Zvit'!C114</f>
        <v>1280600.5000000005</v>
      </c>
      <c r="F8" s="18">
        <f t="shared" si="0"/>
        <v>0</v>
      </c>
      <c r="G8" s="19">
        <f t="shared" si="1"/>
        <v>100.00000000000004</v>
      </c>
    </row>
    <row r="9" spans="1:7" ht="30.75">
      <c r="A9" s="17">
        <v>4</v>
      </c>
      <c r="B9" s="6" t="s">
        <v>13</v>
      </c>
      <c r="C9" s="18">
        <f>'[1]область'!T6</f>
        <v>114834.4</v>
      </c>
      <c r="D9" s="18">
        <f>'[1]область'!U6</f>
        <v>47848</v>
      </c>
      <c r="E9" s="18">
        <f>'[2]Zvit'!C122</f>
        <v>18590.899989999998</v>
      </c>
      <c r="F9" s="18">
        <f t="shared" si="0"/>
        <v>29257.100010000002</v>
      </c>
      <c r="G9" s="19">
        <f t="shared" si="1"/>
        <v>38.8540795644541</v>
      </c>
    </row>
    <row r="10" spans="1:8" ht="99.75" customHeight="1">
      <c r="A10" s="17">
        <v>5</v>
      </c>
      <c r="B10" s="6" t="s">
        <v>14</v>
      </c>
      <c r="C10" s="18">
        <f>'[1]область'!T9</f>
        <v>654251.4</v>
      </c>
      <c r="D10" s="18">
        <f>'[1]область'!U9</f>
        <v>219242.9</v>
      </c>
      <c r="E10" s="18">
        <f>'[2]Zvit'!C127</f>
        <v>75792.9</v>
      </c>
      <c r="F10" s="18">
        <f t="shared" si="0"/>
        <v>143450</v>
      </c>
      <c r="G10" s="19">
        <f t="shared" si="1"/>
        <v>34.570287110779866</v>
      </c>
      <c r="H10" s="7"/>
    </row>
    <row r="11" spans="1:7" ht="124.5" customHeight="1">
      <c r="A11" s="17">
        <v>6</v>
      </c>
      <c r="B11" s="6" t="s">
        <v>15</v>
      </c>
      <c r="C11" s="18">
        <f>'[1]область'!T7</f>
        <v>1129</v>
      </c>
      <c r="D11" s="18">
        <f>'[1]область'!U7</f>
        <v>458</v>
      </c>
      <c r="E11" s="18">
        <f>'[2]Zvit'!C125</f>
        <v>458</v>
      </c>
      <c r="F11" s="18">
        <f t="shared" si="0"/>
        <v>0</v>
      </c>
      <c r="G11" s="19">
        <f t="shared" si="1"/>
        <v>100</v>
      </c>
    </row>
    <row r="12" spans="1:7" ht="69.75" customHeight="1">
      <c r="A12" s="17">
        <v>7</v>
      </c>
      <c r="B12" s="6" t="s">
        <v>16</v>
      </c>
      <c r="C12" s="18">
        <f>'[1]область'!T11</f>
        <v>12565.3</v>
      </c>
      <c r="D12" s="18">
        <f>'[1]область'!U11</f>
        <v>4508.3</v>
      </c>
      <c r="E12" s="18">
        <f>'[2]Zvit'!C184</f>
        <v>3662.9999999999995</v>
      </c>
      <c r="F12" s="18">
        <f t="shared" si="0"/>
        <v>845.3000000000006</v>
      </c>
      <c r="G12" s="19">
        <f t="shared" si="1"/>
        <v>81.25013863318766</v>
      </c>
    </row>
    <row r="13" spans="1:7" ht="72" customHeight="1">
      <c r="A13" s="17">
        <v>8</v>
      </c>
      <c r="B13" s="6" t="s">
        <v>17</v>
      </c>
      <c r="C13" s="18">
        <f>'[1]область'!T13</f>
        <v>59787.5</v>
      </c>
      <c r="D13" s="18">
        <f>'[1]область'!U13</f>
        <v>34900.9</v>
      </c>
      <c r="E13" s="18">
        <f>'[2]Zvit'!C240</f>
        <v>34900.9</v>
      </c>
      <c r="F13" s="18">
        <f t="shared" si="0"/>
        <v>0</v>
      </c>
      <c r="G13" s="19">
        <f t="shared" si="1"/>
        <v>100</v>
      </c>
    </row>
    <row r="14" spans="1:7" ht="77.25" customHeight="1">
      <c r="A14" s="17">
        <v>9</v>
      </c>
      <c r="B14" s="6" t="s">
        <v>18</v>
      </c>
      <c r="C14" s="18">
        <f>'[1]область'!T15</f>
        <v>0</v>
      </c>
      <c r="D14" s="18">
        <f>'[1]область'!U15</f>
        <v>0</v>
      </c>
      <c r="E14" s="18">
        <f>'[2]Zvit'!C246</f>
        <v>0</v>
      </c>
      <c r="F14" s="18">
        <f t="shared" si="0"/>
        <v>0</v>
      </c>
      <c r="G14" s="19">
        <v>0</v>
      </c>
    </row>
    <row r="15" spans="1:7" ht="41.25" customHeight="1">
      <c r="A15" s="17">
        <v>10</v>
      </c>
      <c r="B15" s="6" t="s">
        <v>19</v>
      </c>
      <c r="C15" s="18">
        <f>'[1]область'!T17</f>
        <v>64560.8</v>
      </c>
      <c r="D15" s="18">
        <f>'[1]область'!U17</f>
        <v>64560.8</v>
      </c>
      <c r="E15" s="18">
        <f>'[2]Zvit'!C248</f>
        <v>64560.8</v>
      </c>
      <c r="F15" s="18">
        <f t="shared" si="0"/>
        <v>0</v>
      </c>
      <c r="G15" s="19">
        <f>E15/D15*100</f>
        <v>100</v>
      </c>
    </row>
    <row r="16" spans="1:7" ht="68.25" customHeight="1">
      <c r="A16" s="17">
        <v>11</v>
      </c>
      <c r="B16" s="6" t="s">
        <v>20</v>
      </c>
      <c r="C16" s="18">
        <f>'[1]область'!T18</f>
        <v>3504.3</v>
      </c>
      <c r="D16" s="18">
        <f>'[1]область'!U18</f>
        <v>1536.3</v>
      </c>
      <c r="E16" s="18">
        <f>'[2]Zvit'!C252</f>
        <v>1536.3000000000002</v>
      </c>
      <c r="F16" s="18">
        <f t="shared" si="0"/>
        <v>0</v>
      </c>
      <c r="G16" s="19">
        <f>E16/D16*100</f>
        <v>100.00000000000003</v>
      </c>
    </row>
    <row r="17" spans="1:7" ht="68.25" customHeight="1">
      <c r="A17" s="17">
        <v>12</v>
      </c>
      <c r="B17" s="6" t="s">
        <v>21</v>
      </c>
      <c r="C17" s="18">
        <f>'[1]область'!T19</f>
        <v>666.3</v>
      </c>
      <c r="D17" s="18">
        <f>'[1]область'!U19</f>
        <v>666.3</v>
      </c>
      <c r="E17" s="18">
        <f>'[2]Zvit'!C256</f>
        <v>666.3</v>
      </c>
      <c r="F17" s="18">
        <f t="shared" si="0"/>
        <v>0</v>
      </c>
      <c r="G17" s="19">
        <f>E17/D17*100</f>
        <v>100</v>
      </c>
    </row>
    <row r="18" spans="1:7" ht="68.25" customHeight="1">
      <c r="A18" s="17">
        <v>13</v>
      </c>
      <c r="B18" s="6" t="s">
        <v>22</v>
      </c>
      <c r="C18" s="18">
        <f>'[1]область'!T20</f>
        <v>249502.2</v>
      </c>
      <c r="D18" s="18">
        <f>'[1]область'!U20</f>
        <v>249502.2</v>
      </c>
      <c r="E18" s="18">
        <f>'[2]Zvit'!C258</f>
        <v>118413.01389</v>
      </c>
      <c r="F18" s="18">
        <f t="shared" si="0"/>
        <v>131089.18611</v>
      </c>
      <c r="G18" s="19">
        <f>E18/D18*100</f>
        <v>47.459707325225985</v>
      </c>
    </row>
    <row r="19" spans="1:7" ht="39" customHeight="1">
      <c r="A19" s="20" t="s">
        <v>23</v>
      </c>
      <c r="B19" s="20"/>
      <c r="C19" s="21">
        <f>SUM(C6:C18)</f>
        <v>5037954.899999999</v>
      </c>
      <c r="D19" s="21">
        <f>SUM(D6:D18)</f>
        <v>2333567.2</v>
      </c>
      <c r="E19" s="21">
        <f>SUM(E6:E18)</f>
        <v>2028925.6138800005</v>
      </c>
      <c r="F19" s="21">
        <f>SUM(F6:F18)</f>
        <v>304641.58612</v>
      </c>
      <c r="G19" s="19">
        <f>E19/D19*100</f>
        <v>86.94524048332529</v>
      </c>
    </row>
    <row r="20" spans="1:7" ht="30.75">
      <c r="A20" s="9" t="s">
        <v>24</v>
      </c>
      <c r="B20" s="9"/>
      <c r="C20" s="9"/>
      <c r="D20" s="9"/>
      <c r="E20" s="22"/>
      <c r="F20" s="23"/>
      <c r="G20" s="24" t="s">
        <v>25</v>
      </c>
    </row>
    <row r="21" spans="1:7" ht="30" customHeight="1">
      <c r="A21" s="9" t="s">
        <v>26</v>
      </c>
      <c r="B21" s="9"/>
      <c r="C21" s="9"/>
      <c r="D21" s="25"/>
      <c r="E21" s="22"/>
      <c r="F21" s="23"/>
      <c r="G21" s="24"/>
    </row>
  </sheetData>
  <sheetProtection selectLockedCells="1" selectUnlockedCells="1"/>
  <mergeCells count="7">
    <mergeCell ref="A20:D20"/>
    <mergeCell ref="G20:G21"/>
    <mergeCell ref="A21:C21"/>
    <mergeCell ref="A1:G1"/>
    <mergeCell ref="A2:G2"/>
    <mergeCell ref="A3:G3"/>
    <mergeCell ref="A19:B19"/>
  </mergeCells>
  <printOptions/>
  <pageMargins left="0.27569444444444446" right="0.31527777777777777" top="0.3902777777777778" bottom="0.39375" header="0.5118055555555555" footer="0.5118055555555555"/>
  <pageSetup horizontalDpi="300" verticalDpi="3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modified xsi:type="dcterms:W3CDTF">2022-06-06T15:16:15Z</dcterms:modified>
  <cp:category/>
  <cp:version/>
  <cp:contentType/>
  <cp:contentStatus/>
</cp:coreProperties>
</file>