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0"/>
  </bookViews>
  <sheets>
    <sheet name="Дод 1 (ЗФ)" sheetId="1" r:id="rId1"/>
    <sheet name="Дод 2 (СФ)" sheetId="2" r:id="rId2"/>
  </sheets>
  <definedNames>
    <definedName name="_xlnm.Print_Area" localSheetId="0">'Дод 1 (ЗФ)'!$A$1:$G$260</definedName>
    <definedName name="_xlnm.Print_Titles" localSheetId="0">'Дод 1 (ЗФ)'!$8:$9</definedName>
    <definedName name="Excel_BuiltIn_Print_Area" localSheetId="0">'Дод 1 (ЗФ)'!$A$1:$F$260</definedName>
  </definedNames>
  <calcPr fullCalcOnLoad="1"/>
</workbook>
</file>

<file path=xl/sharedStrings.xml><?xml version="1.0" encoding="utf-8"?>
<sst xmlns="http://schemas.openxmlformats.org/spreadsheetml/2006/main" count="692" uniqueCount="523">
  <si>
    <t>Додаток 1</t>
  </si>
  <si>
    <t xml:space="preserve">ІНФОРМАЦІЯ </t>
  </si>
  <si>
    <t>щодо надання у 2021 році та використання субвенції з державного бюджету місцевим бюджетам на здійснення заходів щодо соціально-економічного розвитку окремих територій,</t>
  </si>
  <si>
    <t>по Тернопільській області</t>
  </si>
  <si>
    <t>станом на  01.12.2021</t>
  </si>
  <si>
    <t>(Загальний фонд)</t>
  </si>
  <si>
    <t>тис.грн</t>
  </si>
  <si>
    <t>№ з/п</t>
  </si>
  <si>
    <t>Одержувач субвенції, адміністративно-територіальна одиниця</t>
  </si>
  <si>
    <t>Назва об'єкту (заходу)</t>
  </si>
  <si>
    <t>Передбачено розписом на рік</t>
  </si>
  <si>
    <r>
      <rPr>
        <b/>
        <sz val="20"/>
        <rFont val="Times New Roman"/>
        <family val="1"/>
      </rPr>
      <t xml:space="preserve">Надійшло з ДБ  </t>
    </r>
    <r>
      <rPr>
        <b/>
        <u val="single"/>
        <sz val="20"/>
        <rFont val="Times New Roman"/>
        <family val="1"/>
      </rPr>
      <t>всього</t>
    </r>
  </si>
  <si>
    <t>Касові видатки місцевого бюджету</t>
  </si>
  <si>
    <t>Залишок коштів на рахунках місцевих бюджетів</t>
  </si>
  <si>
    <t>1</t>
  </si>
  <si>
    <t>2</t>
  </si>
  <si>
    <t>3</t>
  </si>
  <si>
    <t>4</t>
  </si>
  <si>
    <t>5</t>
  </si>
  <si>
    <t>6</t>
  </si>
  <si>
    <t>7</t>
  </si>
  <si>
    <r>
      <rPr>
        <b/>
        <sz val="24"/>
        <color indexed="8"/>
        <rFont val="Times New Roman"/>
        <family val="1"/>
      </rPr>
      <t xml:space="preserve">ВСЬОГО </t>
    </r>
    <r>
      <rPr>
        <b/>
        <sz val="26"/>
        <color indexed="8"/>
        <rFont val="Times New Roman"/>
        <family val="1"/>
      </rPr>
      <t xml:space="preserve">по </t>
    </r>
    <r>
      <rPr>
        <b/>
        <u val="single"/>
        <sz val="26"/>
        <color indexed="8"/>
        <rFont val="Times New Roman"/>
        <family val="1"/>
      </rPr>
      <t xml:space="preserve">Тернопільській </t>
    </r>
    <r>
      <rPr>
        <b/>
        <sz val="26"/>
        <color indexed="8"/>
        <rFont val="Times New Roman"/>
        <family val="1"/>
      </rPr>
      <t>області</t>
    </r>
  </si>
  <si>
    <t>Обласний бюджет</t>
  </si>
  <si>
    <t xml:space="preserve">Реконструкція приймального відділення в терапевтичному корпусі № 4 з добудовою діагностичного блоку КНП “Тернопільська університетська лікарня” ТОР в м. Тернополі по вул. Клінічній, 1 </t>
  </si>
  <si>
    <t>Реконструкція приміщень “КНП “Кременецька районна комунальна лікарня” Кременецької районної ради Тернопільської області звлаштуванням приймального відділення в м. Кременець, вул. Горбача,1</t>
  </si>
  <si>
    <t>Реконструкція приймально-діагностичного відділення комунального некомерційного підприємства “Бережанська центральна районна лікарня” Бережанської районної ради по вул. Б. Хмельницького, 52, в м.  Бережани Тернопільської області</t>
  </si>
  <si>
    <t>Реконструкція з прибудовою приміщення Тернопільської обласної комунальної клінічної психоневрологічної лікарніобласного комунального центру морфологічних досліджень та судово-медичних експертиз по вул. Тролейбусна,14 в м. Тернополі. Коригування</t>
  </si>
  <si>
    <t>Реконструкція з прибудовою приміщень комунального некомерційного підприємства “Тернопільська обласна клінічна психоневрологічна лікарня Тернопільської обласної ради в м. Тернопіль, вул. Тролейбусна,14</t>
  </si>
  <si>
    <t>Реконструкція з прибудовою приміщень комунального некомерційного підприємства “Тернопільська обласна клінічна психоневрологічна лікарня” Тернопільської обласної ради - обласного комунального центру морфологічних досліджень та судово-медичних експертиз по вул. Тролейбусна, 14 в м. Тернополі. Коригування</t>
  </si>
  <si>
    <t>Реконструкція з прибудовою та надбудовою приміщень центру морфологічних досліджень та судово – медичних експертиз Комунального некомерційного підприємства “Тернопільська обласна клінічна психоневрологічна лікарня” Тернопільської обласної ради по вул. Тролейбусна,14 в м. Тернополі</t>
  </si>
  <si>
    <t>8</t>
  </si>
  <si>
    <t>Реконструкція з прибудовою та надбудовою приміщень центру морфологічних досліджень та судово-медичних експертиз Комунального некомерційного підприємства “Тернопільська обласна клінічна психоневрологічна лікарня” Тернопільської обласної ради по вул. Тролейбусна ,14 в м. Тернополі</t>
  </si>
  <si>
    <t>Разом по Обласному бюджету</t>
  </si>
  <si>
    <t>9</t>
  </si>
  <si>
    <t>Бюджет Байковецької сільської тг</t>
  </si>
  <si>
    <t>Капітальний ремонт приміщення комунального закладу “Будинок культури с. Лозова” по вул. Грушевського, 61 в с. Лозова Тернопільського району Тернопільської області (з виготовленням проектно-кошторисної документації)</t>
  </si>
  <si>
    <t>10</t>
  </si>
  <si>
    <t>Придбання дитячих ігрових майданчиків для села Байківці Байковецької сільської територіальної громади Тернопільського району Тернопільської області</t>
  </si>
  <si>
    <t>11</t>
  </si>
  <si>
    <t>Придбання дитячих ігрових майданчиків для села Курники Байковецької сільської територіальної громади Тернопільського району Тернопільської області</t>
  </si>
  <si>
    <t>Разом по бюджету Байковецької сільської тг</t>
  </si>
  <si>
    <t>12</t>
  </si>
  <si>
    <t>Бюджет Білобожницької сільської тг</t>
  </si>
  <si>
    <t>Капітальний ремонт із застосуванням енергозберігаючих технологій Джуринського опорного закладу загальної середньої освіти І-ІІІ ступенів Білобожницької сільської ради Тернопільської області по вул. Лесі Українки, 15 в с. Джурин Чортківського району</t>
  </si>
  <si>
    <t>13</t>
  </si>
  <si>
    <t>Реконструкція даху, утеплення фасадів, заміна віконних блоків в Буданівській ЗОШ І—ІІІ ступенів по вул. М. Грушевського, 1 в с.  Буданів Чортківського району Тернопільської області</t>
  </si>
  <si>
    <t>Разом по бюджету Білобожницької сільської тг</t>
  </si>
  <si>
    <t>14</t>
  </si>
  <si>
    <t>Бюджет Васильковецької сільської тг</t>
  </si>
  <si>
    <t>Придбання табла світлодіодного повноколірного 2*3м з контролером керування для стадіону в с. Васильківці Васильковецької сільської територіальної громади Чортківського району Тернопільської області</t>
  </si>
  <si>
    <t>Разом по бюджету Васильковецької сільської тг</t>
  </si>
  <si>
    <t>15</t>
  </si>
  <si>
    <t>Бюджет Великогаївської сільської тг</t>
  </si>
  <si>
    <r>
      <rPr>
        <sz val="22"/>
        <color indexed="18"/>
        <rFont val="Times New Roman"/>
        <family val="1"/>
      </rPr>
      <t xml:space="preserve">Реконструкція нежитлової будівлі під адміністративний будинок за адресою: вул. Л. Українки, 2А с.  Застінка Великогаївської сільської ради по вул. Галицька, 50 в с. Великі Гаї Тернопільської області (з виготовленням </t>
    </r>
    <r>
      <rPr>
        <sz val="22"/>
        <color indexed="8"/>
        <rFont val="Times New Roman"/>
        <family val="1"/>
      </rPr>
      <t>проектно-кошторисної документації)</t>
    </r>
  </si>
  <si>
    <t>Разом по бюджету Великогаївської сільської тг</t>
  </si>
  <si>
    <t>16</t>
  </si>
  <si>
    <t>Бюджет Гусятинської селищної тг</t>
  </si>
  <si>
    <t xml:space="preserve">Капітальний ремонт із застосуванням енергозберігаючих технологій загальноосвітньої школи І-ІІІ ступенів по вул. Шевченка, 5, в смт Гусятин Тернопільської області (коригування) </t>
  </si>
  <si>
    <t>Разом по бюджету Гусятинської селищної тг</t>
  </si>
  <si>
    <t>17</t>
  </si>
  <si>
    <t>Бюджет Заводської селищної тг</t>
  </si>
  <si>
    <t>Капітальний ремонт покрівлі частини даху будинку культури по вул. Чарнецького, 2 в смт Заводське Чортківського району Тернопільської області</t>
  </si>
  <si>
    <t>18</t>
  </si>
  <si>
    <t>Придбання дитячого майданчика для села Залісся Заводської селищної територіальної громади Чортківського району Тернопільської області</t>
  </si>
  <si>
    <t>19</t>
  </si>
  <si>
    <t>Придбання дитячого майданчика для села Шманьківці Заводської селищної територіальної громади Чортківського району Тернопільської області</t>
  </si>
  <si>
    <t>Разом по бюджету Заводської селищної тг</t>
  </si>
  <si>
    <t>20</t>
  </si>
  <si>
    <t>Бюджет Козлівської селищної тг</t>
  </si>
  <si>
    <t>Капітальний ремонт проїзної частини по вулиці Хмельницького смт Козлів Тернопільського району Тернопільської області</t>
  </si>
  <si>
    <t>21</t>
  </si>
  <si>
    <t>Капітальний ремонт нежитлової будівлі (клубу) (заходи по енергозбереженню) в с. Слобідка по вул. Львівська, 9 Козівського району Тернопільської області”</t>
  </si>
  <si>
    <t>Разом по бюджету Козлівської селищної тг</t>
  </si>
  <si>
    <t>22</t>
  </si>
  <si>
    <t>Бюджет Золотниківської сільської тг</t>
  </si>
  <si>
    <t>Капітальний ремонт даху, заміна віконних та дверних блоків старого навчального корпусу Золотниківської ЗОШ І—ІІІ ступенів по вул. Містечко, 40 в с. Золотники Теребовлянського району Тернопільської області</t>
  </si>
  <si>
    <t>23</t>
  </si>
  <si>
    <t>Придбання дитячих ігрових майданчиків для села Семиківці Золотниківської сільської територіальної громади Тернопільського району Тернопільської області</t>
  </si>
  <si>
    <t>Разом по бюджету Золотниківської сільської тг</t>
  </si>
  <si>
    <t>24</t>
  </si>
  <si>
    <t>Бюджет Золотопотіцької селищної тг</t>
  </si>
  <si>
    <t>Виготовлення проектно-кошторисної документації для будівництва школи в с. Космирин Золотопотіцької селищної територіальної громади Чортківського району Тернопільської області</t>
  </si>
  <si>
    <t>Разом по бюджету Золотопотіцької селищної тг</t>
  </si>
  <si>
    <t>25</t>
  </si>
  <si>
    <t>Бюджет Іванівської сільської тг</t>
  </si>
  <si>
    <t>Будівництво вуличного водопроводу в с. Глещава, Теребовлянського району Тернопільської області</t>
  </si>
  <si>
    <t>Разом по бюджету Іванівської сільської тг</t>
  </si>
  <si>
    <t>26</t>
  </si>
  <si>
    <t>Бюджет Колиндянської сільської тг</t>
  </si>
  <si>
    <t>Придбання дитячих ігрових майданчиків для дитячуго садку “Дзвіночок” села Пробіжна Колиндянської сільської територіальної громади Чортківського району Тернопільської області</t>
  </si>
  <si>
    <t>27</t>
  </si>
  <si>
    <t>Придбання дитячих ігрових майданчиків для села Воля Чорнокінецька Колиндянської сільської ради Чортківського району Тернопільської області</t>
  </si>
  <si>
    <t>Разом по бюджет Колиндянської сільської тг</t>
  </si>
  <si>
    <t>28</t>
  </si>
  <si>
    <t>Бюджет Лопушненської сільської тг</t>
  </si>
  <si>
    <t>Придбання дитячих ігрових майданчиків для села Велика Горянка Лопушненської сільської ради Кременецького району Тернопільської області</t>
  </si>
  <si>
    <t>29</t>
  </si>
  <si>
    <t>Придбання дитячих ігрових майданчиків для села Волиця Лопушненської сільської ради Кременецького району Тернопільської області</t>
  </si>
  <si>
    <t>30</t>
  </si>
  <si>
    <t>Придбання дитячих ігрових майданчиків для села Крутнів Лопушненської сільської ради Кременецького району Тернопільської області</t>
  </si>
  <si>
    <t>31</t>
  </si>
  <si>
    <t>Придбання дитячих ігрових майданчиків для села Лопушне Лопушненської сільської ради Кременецького району Тернопільської області</t>
  </si>
  <si>
    <t>32</t>
  </si>
  <si>
    <t>Придбання дитячих ігрових майданчиків для села Раславка Лопушненської сільської ради Кременецького району Тернопільської області</t>
  </si>
  <si>
    <t>33</t>
  </si>
  <si>
    <t>Придбання дитячих ігрових майданчиків для села Розтоки Лопушненської сільської ради Кременецького району Тернопільської області</t>
  </si>
  <si>
    <t>Разом по бюджету Лопушненської сільської тг</t>
  </si>
  <si>
    <t>34</t>
  </si>
  <si>
    <t>Бюджет Микулинецької селищної тг</t>
  </si>
  <si>
    <t>Будівництво спортивного майданчика під міні-футбольне поле із штучним покриттям на території Дружбівської загальноосвітньої школи І—ІІІ ст. по вул. Лесі Українки, 12а, в смт Дружба Тернопільського району Тернопільської області</t>
  </si>
  <si>
    <t>35</t>
  </si>
  <si>
    <t>Капітальний ремонт стелі і даху Ладичинського закладу дошкільної освіти (дитячий садок) “Лелеченя” в селі Ладичин Тернопільського району, Тернопільської області. Коригування</t>
  </si>
  <si>
    <t>Разом по бюджету Микулинецької селищної тг</t>
  </si>
  <si>
    <t>36</t>
  </si>
  <si>
    <t>Бюджет Озернянської сільської тг</t>
  </si>
  <si>
    <t>Ремонт фойє Озернянського Будинку культури (з виготовленням проектно-кошторисної документації)</t>
  </si>
  <si>
    <t>37</t>
  </si>
  <si>
    <t>Придбання дитячих ігрових майданчиків для села Нестерівці Озернянської сільської територіальної громади Тернопільського району Тернопільської області</t>
  </si>
  <si>
    <t>38</t>
  </si>
  <si>
    <t>Придбання дитячих ігрових майданчиків для села Озерна Озернянської сільської територіальної громади Тернопільського району Тернопільської області</t>
  </si>
  <si>
    <t>Разом по бюджету Озернянської сільської тг</t>
  </si>
  <si>
    <t>39</t>
  </si>
  <si>
    <t>Бюджет Підволочиської селищної тг</t>
  </si>
  <si>
    <t>Капітальний ремонт котельні з 2-ма водогрійними котлами “ВАХІ” моделі “POWER HT 1.230” потужністю 210,5 кВТ для НВК “Оріховецький ЗНЗ І-ІІІ ст. - ДНЗ” Підволочиської селищної ради Тернопільської області в с. Оріховець по вул. Польова, 12</t>
  </si>
  <si>
    <t>40</t>
  </si>
  <si>
    <t>Реконструкція водопровідної мережі по вул. Івана Франка та Відродження с. Галущинці, Підволочиського району, Тернопільської області</t>
  </si>
  <si>
    <t>41</t>
  </si>
  <si>
    <t>Капітальний ремонт внутрішнього двору з влаштуванням мощення Підволочиської загальноосвітньої школи І—ІІІ ступенів Підволочиської селищної ради за адресою вул. Д. Галицького, 90, смт Підволочиськ Тернопільської області (з виготовленням проектно-кошторисної документації)</t>
  </si>
  <si>
    <t>42</t>
  </si>
  <si>
    <t>Капітальний ремонт будівлі корпусу № 1 відділення стаціонарного догляду КЗ “Центр надання соціальних послуг Підволочиської селищної ради” по вулиці Надзбручанська 54 А в смт Підволочиськ Тернопільської області Тернопільського району</t>
  </si>
  <si>
    <t>43</t>
  </si>
  <si>
    <t>Придбання дитячих ігрових майданчиків для Підволочиського 
ДНЗ (ясла-садок) (вул. П.Мстислава, 103) Підволочиської селищної ради Тернопільського району Тернопільської області</t>
  </si>
  <si>
    <t>44</t>
  </si>
  <si>
    <t>Придбання дитячих ігрових майданчиків для села Мовчанівка Підволочиської селищної територіальної громади Тернопільського району Тернопільської області</t>
  </si>
  <si>
    <t>45</t>
  </si>
  <si>
    <t>Придбання дитячих ігрових майданчиків для села Хмелиська Підволочиської селищної територіальної громади Тернопільського району Тернопільської області</t>
  </si>
  <si>
    <t>46</t>
  </si>
  <si>
    <t>Придбання медичного обладнання (відеогістероскоп з інструментальним каналом) для комунального некомерційного підприємства “Підволочиська центральна лікарня” Підволочиської селищної ради Тернопільського району Тернопільської області за адресою: селище міського типу Підволочиськ, вулиця Патріарха Мстислава, буд. 102</t>
  </si>
  <si>
    <t>47</t>
  </si>
  <si>
    <t>Придбання медичного обладнання (фетальний монітор TFT) для комунального некомерційного підприємства “Підволочиська центральна лікарня” Підволочиської селищної ради Тернопільського району Тернопільської області за адресою: селище міського типу Підволочиськ, вулиця Патріарха Мстислава, буд. 102</t>
  </si>
  <si>
    <t>Разом по бюджету Підволочиської селищної тг</t>
  </si>
  <si>
    <t>48</t>
  </si>
  <si>
    <t>Бюджет Почаївської міської тг</t>
  </si>
  <si>
    <t>Капітальний ремонт тротуару по вул. Радивилівська в м. Почаїв Кременецького району Тернопільської області</t>
  </si>
  <si>
    <t>49</t>
  </si>
  <si>
    <t>Придбання дитячих ігрових майданчиків для села Борщівка Почаївської міської територіальної громади Кременецького району Тернопільської області</t>
  </si>
  <si>
    <t>Разом по бюджету Почаївської міської тг</t>
  </si>
  <si>
    <t>50</t>
  </si>
  <si>
    <t>Бюджет Скала-Подільської селищної тг</t>
  </si>
  <si>
    <t>Капітальний ремонт скверу по вул. Грушевського в смт Скала-Подільська, Чортківського району, Тернопільської області.</t>
  </si>
  <si>
    <t>Разом по бюджету Скала-Подільської селищної тг</t>
  </si>
  <si>
    <t>51</t>
  </si>
  <si>
    <t>Бюджет Скориківської сільської тг</t>
  </si>
  <si>
    <t>Капітальний ремонт з утепленням фасадів Скориківського ДНЗ, за адресою вул. Кринична, 1а, с. Скорики, Тернопільського району, Тернопільської області</t>
  </si>
  <si>
    <t>52</t>
  </si>
  <si>
    <t>Реконструкція ігрового дитячого майданчика в с. Лисичинці Тернопільського району, Тернопільської області (з виготовленням проєктно-кошторисної документації)</t>
  </si>
  <si>
    <t>53</t>
  </si>
  <si>
    <t>Капітальний ремонт комп’ютерного класу НВК “Лисичинський ЗНЗ І—ІІ ступенів – ДНЗ” Скориківської сільської ради Тернопільської області</t>
  </si>
  <si>
    <t>54</t>
  </si>
  <si>
    <t>Придбання дитячого майданчика для навчально-виховного комплексу “Лозівський загальноосвітній заклад І—ІІ ступенів - дошкільний навчальний заклад” Скориківської сільської ради Тернопільського району Тернопільської області</t>
  </si>
  <si>
    <t>55</t>
  </si>
  <si>
    <t>Придбання дитячого майданчика для Пальчинської філії Скориківської загальноосвітньої школи І—ІІІ ступенів Скориківської сільської ради Тернопільського району Тернопільської області</t>
  </si>
  <si>
    <t>56</t>
  </si>
  <si>
    <t>Придбання дитячого майданчика для Скориківського дошкільного навчального закладу Скориківської сільської ради Тернопільської області у с. Скорики Тернопільського району Тернопільської області</t>
  </si>
  <si>
    <t>57</t>
  </si>
  <si>
    <t>Придбання меблів для комп’ютерного класу НВК “Лисичинський ЗНЗ І—ІІ ступенів – ДНЗ” Скориківської сільської ради Тернопільської області за адресою вул. Шевченка, 1, с. Лисичинці, Тернопільський район, Тернопільська область</t>
  </si>
  <si>
    <t>Разом по бюджету Скориківської сільської тг</t>
  </si>
  <si>
    <t>58</t>
  </si>
  <si>
    <t>Бюджет Скалатської міської тг</t>
  </si>
  <si>
    <t>Виготовлення проектно-кошторисної документації на “Будівництво навчально-спортивного комплексу Скалатської ДЮСШ “Колос” Скалатської міської ради”</t>
  </si>
  <si>
    <t>59</t>
  </si>
  <si>
    <t>Придбання дитячих ігрових майданчиків для міста Скалат Скалатської міської територіальної громади Тернопільського району Тернопільської області</t>
  </si>
  <si>
    <t>Разом по бюджету Скалатської міської тг</t>
  </si>
  <si>
    <t>60</t>
  </si>
  <si>
    <t>Бюджет Шумської міської тг</t>
  </si>
  <si>
    <t>Капітальний ремонт неврологічного відділення КНП Шумської міської ради “Шумська міська лікарня” по вул. Енергетична, 1 в м. Шумськ Тернопільської області</t>
  </si>
  <si>
    <t>61</t>
  </si>
  <si>
    <t>Придбання дитячих ігрових майданчиків для села Бриків Шумської міської територіальної громади Кременецького району Тернопільської області</t>
  </si>
  <si>
    <t>62</t>
  </si>
  <si>
    <t>Придбання переносних трибун для стадіону в с. Обич Шумської міської територіальної громади Кременецького району Тернопільської області</t>
  </si>
  <si>
    <t>Разом по бюджету Шумської міської тг</t>
  </si>
  <si>
    <t>63</t>
  </si>
  <si>
    <t>Бюджет Борщівської міської тг</t>
  </si>
  <si>
    <t>Капітальний ремонт крівлі будинку культури в селі Глибочок, вул. Мазурівка, 53, Чортківського району Тернопільської області</t>
  </si>
  <si>
    <t>64</t>
  </si>
  <si>
    <t>Капітальний ремонт Майдану Незалежності, площі Свободи та вулиці Шевченка (до перехрестя вул Я. Кондри) в м. Борщів, Чортківського району Тернопільської області</t>
  </si>
  <si>
    <t>65</t>
  </si>
  <si>
    <t>Капітальний ремонт лікарської амбулаторії загальної практики сімейної медицини по вул. Центральна,20а, в с. Кривче, Борщівського району, Тернопільської області</t>
  </si>
  <si>
    <t>66</t>
  </si>
  <si>
    <t>Придбання дитячих ігрових майданчиків для села Цигани Борщівської міської територіальної громади Чортківського району Тернопільської області</t>
  </si>
  <si>
    <t>Разом по бюджету Борщівської міської тг</t>
  </si>
  <si>
    <t>67</t>
  </si>
  <si>
    <t>Бюджет Гримайлівської селищної тг</t>
  </si>
  <si>
    <t>Капітальний ремонт (заміна покрівлі та утеплення фасаду) загальноосвітньої школи І-ІІ ступенів за адресою: вул. Центральна, 177-а, с. Вікно Гримайлівська селищна рада Чортківського району Тернопільської області</t>
  </si>
  <si>
    <t>68</t>
  </si>
  <si>
    <t>Будівництво теплогенераторної для ЗОШ І—ІІ ступенів за адресою: вул. Центральна, 177-а с. Вікно Гримайлівська селищна рада, Чортківський район Тернопільської області</t>
  </si>
  <si>
    <t>Разом по бюджету Гримайлівської селищної тг</t>
  </si>
  <si>
    <t>69</t>
  </si>
  <si>
    <t>Бюджет Залозецької селищної тг</t>
  </si>
  <si>
    <t>Створення зони відпочинку (рекреаційної зони) на території Залозецького ставу № 5 Залозецької територіальної громади Тернопільської області ( І черга)</t>
  </si>
  <si>
    <t>70</t>
  </si>
  <si>
    <t>Придбання дитячих ігрових майданчиків для села Білоголови Залозецької селищної територіальної громади Тернопільського району Тернопільської області</t>
  </si>
  <si>
    <t>71</t>
  </si>
  <si>
    <t>Придбання дитячих ігрових майданчиків для села Білокриниця Залозецької селищної територіальної громади Тернопільського району Тернопільської області</t>
  </si>
  <si>
    <t>72</t>
  </si>
  <si>
    <t>Придбання дитячих ігрових майданчиків для села Піщане Залозецької селищної територіальної громади Тернопільського району Тернопільської області</t>
  </si>
  <si>
    <t>73</t>
  </si>
  <si>
    <t>Придбання дитячих ігрових майданчиків для села Ратищі Залозецької селищної територіальної громади Тернопільського району Тернопільської області</t>
  </si>
  <si>
    <t>74</t>
  </si>
  <si>
    <t>Придбання дитячих ігрових майданчиків для села Тростянець Залозецької селищної територіальної громади Тернопільського району Тернопільської області</t>
  </si>
  <si>
    <t>75</t>
  </si>
  <si>
    <t>Придбання дитячих ігрових майданчиків для села Чистопади Залозецької селищної територіальної громади Тернопільського району Тернопільської області</t>
  </si>
  <si>
    <t>Разом по бюджету Залозецької селищної тг</t>
  </si>
  <si>
    <t>76</t>
  </si>
  <si>
    <t>Бюджет Більче-Золотецької сільської тг</t>
  </si>
  <si>
    <t>Придбання спортивного майданчика з тренажерами для Більче-Золотецької сільської ради (с. Більче-Золоте, Чортківського району, Тернопільської області)</t>
  </si>
  <si>
    <t>77</t>
  </si>
  <si>
    <t>Придбання дитячого майданчика для дитячого садку “Веселка” 
с. Більче-Золоте Чортківського району Тернопільської області</t>
  </si>
  <si>
    <t>Разом по бюджету Більче-Золотецької сільської тг</t>
  </si>
  <si>
    <t>78</t>
  </si>
  <si>
    <t>Бюджет Борсуківської сільської тг</t>
  </si>
  <si>
    <t>Капітальний ремонт системи опалення Снігурівського закладу загальної середньої освіти І—ІІІ ступенів Борсуківської сільської ради Тернопільської області</t>
  </si>
  <si>
    <t>79</t>
  </si>
  <si>
    <t>Придбання дитячих ігрових майданчиків для села Піщатинці Борсуківської сільської територіальної громади Кременецького району Тернопільської області</t>
  </si>
  <si>
    <t>Разом по бюджету Борсуківської сільської тг</t>
  </si>
  <si>
    <t>80</t>
  </si>
  <si>
    <t>Бюджет Великодедеркальської сільської тг</t>
  </si>
  <si>
    <t>Капітальний ремонт системи опалення Великодедеркальської загальноосвітньої школи І—ІІІ ступенів по вул. Центральній, 50, в с.  В. Дедеркали Кременецького району Тернопільської області</t>
  </si>
  <si>
    <t>81</t>
  </si>
  <si>
    <t>Придбання дитячих ігрових майданчиків для села Темногайці Великодедеркальської сільської територіальної громади Кременецького району Тернопільської області</t>
  </si>
  <si>
    <t>82</t>
  </si>
  <si>
    <t>Придбання дитячого майданчика для Великодедеркальської сільської територіальної громади</t>
  </si>
  <si>
    <t>Разом по бюджету Великодедеркальської сільської тг</t>
  </si>
  <si>
    <t>83</t>
  </si>
  <si>
    <t>Бюджет Саранчуківської сільської тг</t>
  </si>
  <si>
    <t xml:space="preserve">Капітальний ремонт теплотраси Саранчуківського ЗЗСО І-ІІІ ст. Саранчуківської сільської ради, Тернопільського району, Тернопільської області </t>
  </si>
  <si>
    <t>84</t>
  </si>
  <si>
    <t xml:space="preserve">Реконструкція паливної (встановлення твердопаливного котла) Шумлянської ЗЗСО І-ІІ ст. Саранчуківської сільської ради Тернопільського району, Тернопільської області </t>
  </si>
  <si>
    <t>85</t>
  </si>
  <si>
    <t>Придбання дитячих ігрових майданчиків для села Божиків Саранчуківської сільської територіальної громади Тернопільського району Тернопільської області</t>
  </si>
  <si>
    <t>86</t>
  </si>
  <si>
    <t>Придбання дитячих ігрових майданчиків для села Літятин Саранчуківської сільської територіальної громади Тернопільського району Тернопільської області</t>
  </si>
  <si>
    <t>87</t>
  </si>
  <si>
    <t>Придбання дитячих ігрових майданчиків для села Мечищів Саранчуківської сільської територіальної громади Тернопільського району Тернопільської області</t>
  </si>
  <si>
    <t>88</t>
  </si>
  <si>
    <t>Придбання дитячих ігрових майданчиків для села Саранчуки Саранчуківської сільської територіальної громади Тернопільського району Тернопільської області</t>
  </si>
  <si>
    <t>89</t>
  </si>
  <si>
    <t>Придбання дитячих ігрових майданчиків для села Слов’ятин Саранчуківської сільської територіальної громади Тернопільського району Тернопільської області</t>
  </si>
  <si>
    <t>90</t>
  </si>
  <si>
    <t>Придбання дитячих ігрових майданчиків для села Шумляни Саранчуківської сільської територіальної громади Тернопільського району Тернопільської області</t>
  </si>
  <si>
    <t>Разом по бюджету Саранчуківської сільської тг</t>
  </si>
  <si>
    <t>91</t>
  </si>
  <si>
    <t>Бюджет Лановецької міської тг</t>
  </si>
  <si>
    <t>Капітальний ремонт частини нежитлової будівлі по 
вул. Незалежності,15 в м. Ланівці, Тернопільської області для облаштування музею народного художника України І.с. Марчука</t>
  </si>
  <si>
    <t>92</t>
  </si>
  <si>
    <t>Придбання дитячих ігрових майданчиків для села Верещаки Лановецької міської територіальної громади Кременецького району Тернопільської області</t>
  </si>
  <si>
    <t>Разом по бюджету Лановецької міської тг</t>
  </si>
  <si>
    <t>93</t>
  </si>
  <si>
    <t>Бюджет Хоростківської міської тг</t>
  </si>
  <si>
    <t>Капітальний ремонт будівлі НВК ЗОШ І-ІІІ ступенів номер 1 гімназії (термомодернізація фасадів) в м. Хоростків Чортківського району Тернопільської області</t>
  </si>
  <si>
    <t>Разом по бюджету Хоростківської міської тг</t>
  </si>
  <si>
    <t>94</t>
  </si>
  <si>
    <t>Бюджет Зборівської міської тг</t>
  </si>
  <si>
    <t>Ремонт дороги Беримівці — Манаїв Залізці — Ратищі (в межах села Гарбузів, 3,6 км) С-200713 (з виготовленням проектно-кошторисної документації)</t>
  </si>
  <si>
    <t>95</t>
  </si>
  <si>
    <t>Капітальний ремонт дороги Беримівці - Манаїв- Залізці (в межах села Гарбузів, 3,6 км) С200712 (з виготовленням проектно-кошторисної документації)</t>
  </si>
  <si>
    <t>96</t>
  </si>
  <si>
    <t>Придбання дитячих ігрових майданчиків для Млиновецького НВК Зборівської міської територіальної громади Тернопільського району Тернопільської області</t>
  </si>
  <si>
    <t>97</t>
  </si>
  <si>
    <t>Придбання дитячих ігрових майданчиків для села Вільшанка Зборівської міської територіальної громади Тернопільського району Тернопільської області</t>
  </si>
  <si>
    <t>98</t>
  </si>
  <si>
    <t>Придбання дитячих ігрових майданчиків для села Заруддя Зборівської міської територіальної громади Тернопільського району Тернопільської області</t>
  </si>
  <si>
    <t>99</t>
  </si>
  <si>
    <t>Придбання дитячих ігрових майданчиків для села Зарудянського дитячого садку “Барвінок” Зборівської міської територіальної громади Тернопільського району Тернопільської області</t>
  </si>
  <si>
    <t>100</t>
  </si>
  <si>
    <t>Придбання дитячих ігрових майданчиків для села Зборівського ДНЗ № 2 “Вербиченька” Зборівської міської територіальноїгромади Тернопільського району Тернопільської області</t>
  </si>
  <si>
    <t>101</t>
  </si>
  <si>
    <t>Придбання дитячих ігрових майданчиків для села Кальне Зборівської міської територіальної громади Тернопільського району Тернопільської області</t>
  </si>
  <si>
    <t>102</t>
  </si>
  <si>
    <t>Придбання дитячих ігрових майданчиків для села Манаїв Зборівської міської територіальної громади Тернопільського району Тернопільської області</t>
  </si>
  <si>
    <t>103</t>
  </si>
  <si>
    <t>Придбання дитячих ігрових майданчиків для села Монилівка Зборівської міської територіальної громади Тернопільського району Тернопільської області</t>
  </si>
  <si>
    <t>104</t>
  </si>
  <si>
    <t>Придбання дитячих ігрових майданчиків для села Мшана Зборівської міської територіальної громади Тернопільського району Тернопільської області</t>
  </si>
  <si>
    <t>105</t>
  </si>
  <si>
    <t>Придбання дитячих ігрових майданчиків для села Ярославичі Зборівської міської територіальної громади Тернопільського району Тернопільської області</t>
  </si>
  <si>
    <t>Разом по бюджету Зборівської міської тг</t>
  </si>
  <si>
    <t>106</t>
  </si>
  <si>
    <t>Бюджет Товстенської селищної тг</t>
  </si>
  <si>
    <t>Капітальний ремонт огорожі закладу дошкільної освіти “Горобинка” по вул. Зелена, 2, смт Товсте, Чортківського району, Тернопільської області</t>
  </si>
  <si>
    <t>107</t>
  </si>
  <si>
    <t>Придбання дитячих ігрових майданчиків для закладу дошкільної освіти “Горобинка” по вул. Зелена, 2 смт Товсте, Чортківського району, Тернопільської області</t>
  </si>
  <si>
    <t>108</t>
  </si>
  <si>
    <t>Придбання туристичного спорядження, радіопеленгаторів для полювання на лисиць, звукопідсилюючої апаратури (колонки, пульт, мікрофони, підсилювач), комп’ютерної техніки (ноутбуків), багатофункціональних пристроїв, мультимедійного проектору, проекційного екрану, сигналізації для Товстенської селищної ради, смт Товсте, вул. Українська, 84, Чортківського району, Тернопільської області</t>
  </si>
  <si>
    <t>109</t>
  </si>
  <si>
    <t>Придбання дитячих ігрових майданчиків для загальноосвітньої школи І—ІІІ ст. смт Товсте по вул. Шкільній, смт Товсте Чортківського району Тернопільської області</t>
  </si>
  <si>
    <t>110</t>
  </si>
  <si>
    <t>Капітальний ремонт — відновлення елементів благоустрою території подвір’я загальноосвітньої школи І—ІІІ ст. смт Товсте по вул. Шкільній, смт Товсте Чортківського району Тернопільської області</t>
  </si>
  <si>
    <t>111</t>
  </si>
  <si>
    <t>Придбання твердопаливного котла для КНП "Товстенська селищна лікарня" по вул. Робітнича 1 смт Товсте Чортківського району Тернопільської області</t>
  </si>
  <si>
    <t>112</t>
  </si>
  <si>
    <t>Капітальний ремонт із заміною дверей Товстенського будинку дитячої та юнацької творчості по вул. Шкільна 2, смт. Товсте Чортківського району Тернопільської області</t>
  </si>
  <si>
    <t>113</t>
  </si>
  <si>
    <t>Придбання основних засобів для Товстенської ЗОШ 1-3ст.  смт. Товсте Чортківського району Тернопільської області</t>
  </si>
  <si>
    <t>114</t>
  </si>
  <si>
    <t>Капітальний ремонт рентгенологічного кабінету  КНП "Товстенська селищна лікарня" по вул. Робітнича 1 смт Товсте Чортківського району Тернопільської області</t>
  </si>
  <si>
    <t>115</t>
  </si>
  <si>
    <t>Придбання інтерактивних дошок для Подільської ЗОШ 1-3ст. Та Свидівської ЗОШ 1-3ст. смт. Товсте Чортківського району Тернопільської області</t>
  </si>
  <si>
    <t>116</t>
  </si>
  <si>
    <t>Придбання комплектів крісел для Товстенського будинку дитячої та юнацької творчості по вул. Шкільна 2, смт. Товсте Чортківського району Тернопільської області</t>
  </si>
  <si>
    <t>117</t>
  </si>
  <si>
    <t>Придбання копютера та меблів для управління освіти, культури, молоді і спорту Товстенської селищної ради Чортківського району Тернопільської області</t>
  </si>
  <si>
    <t>118</t>
  </si>
  <si>
    <t>Придбання акустичної системи (колонки) для будинку народної творчості смт. Товсте Чортківського району Тернопільської області</t>
  </si>
  <si>
    <t>119</t>
  </si>
  <si>
    <t>Придбання побутової техніки (електросковорода, холодильник), медичного обладнання (тренажери), електрообчислювальної, фотокопіювальної техніки (компютери, ноутбуки, багатофункціональні пристрої (переферія) для Комунальної установи "Центр надання соціальних послуг" Товстенської селищної ради  Чортківського району Тернопільської області</t>
  </si>
  <si>
    <t>Разом по бюджету Товстенської селищної тг</t>
  </si>
  <si>
    <t>120</t>
  </si>
  <si>
    <t>Бюджет Білецької сільської тг</t>
  </si>
  <si>
    <t>Ремонт амбулаторії загальної практики - сімейної медицини с. Ігровиця Тернопільського району Тернопільської обл.</t>
  </si>
  <si>
    <t>121</t>
  </si>
  <si>
    <t>Ремонт фельдшерського пункту с. Дітківці Тернопільського району Тернопільської обл.</t>
  </si>
  <si>
    <t>122</t>
  </si>
  <si>
    <t>Придбання дитячих ігрових майданчиків для села Івачів Долішній Білецької сільської територіальної громади Тернопільського району Тернопільської області</t>
  </si>
  <si>
    <t>Разом по бюджету Білецької сільської тг</t>
  </si>
  <si>
    <t>123</t>
  </si>
  <si>
    <t>Бюджет Копичинецької міської тг</t>
  </si>
  <si>
    <t>Закупівля грейдера для Копичинецької міської ради (вул. 22 січня, 29 м. Копичинці Чортківського району Тернопільської області, 48260)</t>
  </si>
  <si>
    <t>124</t>
  </si>
  <si>
    <t>Закупівля котла твердопаливного для для комунального некомерційного підприємства “Копичинецька комунальна лікарня” Копичинецької міської ради (будинок 106, вул. Шевченка, місто Копичинці, Гусятинський р-н., Тернопільської області, 48260)</t>
  </si>
  <si>
    <t>125</t>
  </si>
  <si>
    <t>Закупівля медичного обладнання, а саме: гастродуоденоскоп з фото та відеофіксацією, освітлювачем, компресором і наборомінструментів для комунального некомерційного підприємства “Копичинецька комунальна лікарня” Копичинецької міської ради (будинок 106, вул. Шевченка, місто Копичинці, Гусятинський р-н., Тернопільської області, 48260)</t>
  </si>
  <si>
    <t>126</t>
  </si>
  <si>
    <t>Закупівля медичного обладнання, а саме: кольпоскоп Scaner MK-200 або еквівалет з фото та відеофіксацією для комунального некомерційного підприємства “Копичинецька комунальна лікарня” Копичинецької міської ради (будинок 106, вул. Шевченка, місто Копичинці, Гусятинський р-н., Тернопільської області, 48260)</t>
  </si>
  <si>
    <t>127</t>
  </si>
  <si>
    <t>Закупівля медичного обладнання, а саме: УЗД апарат з доплером, внутрьошньопорожнинним (вагінальним) датчиком, конвексним та лінійним датчиками для комунального некомерційного підприємства “Копичинецька комунальна лікарня” Копичинецької міської ради (будинок 106, вул. Шевченка, місто Копичинці, Гусятинський р-н., Тернопільської області, 48260)</t>
  </si>
  <si>
    <t>128</t>
  </si>
  <si>
    <t>Капітальний ремонт штучного поля (для міні-футболу) комунальної установи “Місцевий центр фізичного здоров’я населення Копиченської міської ради” в м. Копичинці Чортківського району Тернопільської області</t>
  </si>
  <si>
    <t>129</t>
  </si>
  <si>
    <t xml:space="preserve">Капітальний ремонт — влаштування тротуару на вул.Лисенка (ділянка від вул.Чортківської до будинка № 15) в м.Копичинці Чортківського району Тернопільської області </t>
  </si>
  <si>
    <t>Разом по бюджету Копичинецької міської тг</t>
  </si>
  <si>
    <t>130</t>
  </si>
  <si>
    <t>Бюджет Купчинецької сільської тг</t>
  </si>
  <si>
    <t>Будівництво футбольного поля із штучним покриттям по вул І. Франка в с. Яструбове Козівського району Тернопільської області (з виготовленням проектно-кошторисної документації)</t>
  </si>
  <si>
    <t>131</t>
  </si>
  <si>
    <t>Капітальний ремонт частин приміщень клубу по вул. Франка, 65 в с. Купчинці Козівського району Тернопільської області</t>
  </si>
  <si>
    <t>132</t>
  </si>
  <si>
    <t>Капітальний ремонт ФАПу, с. Росохуватець (з виготовленням проектно-кошторисної документації)</t>
  </si>
  <si>
    <t>133</t>
  </si>
  <si>
    <t>Придбання дитячих ігрових майданчиків для села Росохуватець Купчинецької сільської територіальної громади Тернопільського району Тернопільської області</t>
  </si>
  <si>
    <t>Разом по бюджету Купчинецької сільської тг</t>
  </si>
  <si>
    <t>134</t>
  </si>
  <si>
    <t>Бюджет Монастириської міської тг</t>
  </si>
  <si>
    <t>Реконструкція каналізаційної мережі м. Монастириська Тернопільської області. Коригування</t>
  </si>
  <si>
    <t>Разом по бюджету Монастириської міської тг</t>
  </si>
  <si>
    <t>135</t>
  </si>
  <si>
    <t>Бюджет Бережанської міської тг</t>
  </si>
  <si>
    <t>Влаштування котельні для поліклінічного відділу комунального некомерційного підприємства “Бережанська центральна міська лікарня Бережанської міської ради” (з виготовленням проектно-кошторисної документації)</t>
  </si>
  <si>
    <t>136</t>
  </si>
  <si>
    <t>Будівництво з влаштування модульної котельні для поліклінічного відділу комунального некомерційного підприємства “Бережанська центральна міська лікарня Бережанської міської ради” 
(з виготовленням проектно-кошторисної документації)</t>
  </si>
  <si>
    <t>137</t>
  </si>
  <si>
    <t>Капітальний ремонт із впровадженням енергозберігаючих технологій із заміною вікон та дверей Бережанської ЗОШ 
І—ІІІ ступенів № 3 по вул. Садова, 5 в м. Бережани Тернопільської області</t>
  </si>
  <si>
    <t>138</t>
  </si>
  <si>
    <t>Придбання дитячих ігрових майданчиків для села Біще Бережанської міської територіальної громади Тернопільського району Тернопільської області</t>
  </si>
  <si>
    <t>139</t>
  </si>
  <si>
    <t>Придбання дитячих ігрових майданчиків для села Жовнівка Бережанської міської територіальної громади Тернопільського району Тернопільської області</t>
  </si>
  <si>
    <t>140</t>
  </si>
  <si>
    <t>Придбання дитячих ігрових майданчиків для села Посухів Бережанської міської територіальної громади Тернопільського району Тернопільської області</t>
  </si>
  <si>
    <t>141</t>
  </si>
  <si>
    <t>Придбання дитячих ігрових майданчиків для села Потутори Бережанської міської територіальної громади Тернопільського району Тернопільської області</t>
  </si>
  <si>
    <t>142</t>
  </si>
  <si>
    <t>Придбання дитячих ігрових майданчиків для села Рай Бережанської міської територіальної громади Тернопільського району Тернопільської області</t>
  </si>
  <si>
    <t>143</t>
  </si>
  <si>
    <t>Придбання дитячих ігрових майданчиків для села Урмань Бережанської міської територіальної громади Тернопільського району Тернопільської області</t>
  </si>
  <si>
    <t>144</t>
  </si>
  <si>
    <t>Придбання дитячих ігрових майданчиків для села Шибалин Бережанської міської територіальної громади Тернопільського району Тернопільської області</t>
  </si>
  <si>
    <t>Разом по бюджету Бережанської міської тг</t>
  </si>
  <si>
    <t>145</t>
  </si>
  <si>
    <t>Бюджет Тернопільської міської тг</t>
  </si>
  <si>
    <t xml:space="preserve">Капітальний ремонт спортивного майданчика, м. Тернопіль, ТЗОШ І—ІІІ ступенів № 25 ТМР ТО (з виготовленням проектно-кошторисної документації) </t>
  </si>
  <si>
    <t>146</t>
  </si>
  <si>
    <t>Реконструкція приймального відділення комунального некомерційного підприємства “Тернопільська міська комунальна лікарня швидкої допомоги” за адресою: м. Тернопіль, вул. Шпитальна, 2</t>
  </si>
  <si>
    <t>147</t>
  </si>
  <si>
    <t>Влаштування - реконструкція відпочинково-рекреаційної зони в районі “Дальнього” пляжу по вул. Чумацькій в м. Тернополі.</t>
  </si>
  <si>
    <t>148</t>
  </si>
  <si>
    <t>Капітальний ремонт під’їзних шляхів Тернопільської міської комунальної лікарні швидкої допомоги. Коригування. м. Тернопіль, вул. Шпитальна, 2.</t>
  </si>
  <si>
    <t>149</t>
  </si>
  <si>
    <t>Придбання Монітору радону та торону RTM1688-2 (вимірювання в повітрі) для комунального підприємства “Тернопільський міський лікувально-діагностичний центр” Тернопільської міської ради м. Тернопіль , вул. Руська 47</t>
  </si>
  <si>
    <t>Разом по бюджету Тернопільської міської тг</t>
  </si>
  <si>
    <t>150</t>
  </si>
  <si>
    <t>Бюджет Нараївської сільської тг</t>
  </si>
  <si>
    <t>Капітальний ремонт даху Підвисоцького НВК “ЗНЗ І—ІІ ступенів — ДНЗ за адресою: с. Підвисоке, вул. Шевченка,18, Тернопільській район Тернопільської області (з виготовленням проектно-кошторисної документації)</t>
  </si>
  <si>
    <t>151</t>
  </si>
  <si>
    <t>Придбання дитячих ігрових майданчиків для села Вербів Нараївської сільської територіальної громади Тернопільського району Тернопільської області</t>
  </si>
  <si>
    <t>152</t>
  </si>
  <si>
    <t>Придбання дитячих ігрових майданчиків для села Гайок Нараївської сільської територіальної громади Тернопільського району Тернопільської області</t>
  </si>
  <si>
    <t>153</t>
  </si>
  <si>
    <t>Придбання дитячих ігрових майданчиків для села Куряни Нараївської сільської територіальної громади Тернопільського району Тернопільської області</t>
  </si>
  <si>
    <t>154</t>
  </si>
  <si>
    <t>Придбання дитячих ігрових майданчиків для села Лапшин Нараївської сільської територіальної громади Тернопільського району Тернопільської області</t>
  </si>
  <si>
    <t>155</t>
  </si>
  <si>
    <t>Придбання дитячих ігрових майданчиків для села Рогачин Нараївської сільської територіальної громади Тернопільського району Тернопільської області</t>
  </si>
  <si>
    <t>Разом по бюджету Нараївської сільської тг</t>
  </si>
  <si>
    <t>156</t>
  </si>
  <si>
    <t>Бюджет Чортківської міської тг</t>
  </si>
  <si>
    <t>Реконструкція приймально-діагностичного відділення КНП “Чортківська ЦРКЛ” Чортківської міської ради по вул. Дмитра Пігута, 31 Б в м. Чортків, Тернопільська обл.</t>
  </si>
  <si>
    <t>157</t>
  </si>
  <si>
    <t>Будівництво спортивного майданчика з штучним покриттям на стадіоні “Харчовик” по вул. Б. Хмельницького, 79 в м. Чорткові, Тернопільської області</t>
  </si>
  <si>
    <t>158</t>
  </si>
  <si>
    <t>Ремонтно-реставраційні роботи на пам’ятці архітектури місцевого значення 1905 року – будівлі Старої ратуші по вул. Ринок, 20 в м.  Чорткові, Тернопільської області (охоронний номер 65-М)</t>
  </si>
  <si>
    <t>Разом по бюджету Чортківської міської тг</t>
  </si>
  <si>
    <t>159</t>
  </si>
  <si>
    <t>Бюджет Бучацької міської тг</t>
  </si>
  <si>
    <t>Придбання дитячих ігрових майданчиків для села Бариш Бучацької міської територіальної громади Чортківського району Тернопільської області</t>
  </si>
  <si>
    <t>160</t>
  </si>
  <si>
    <t>Придбання дитячих ігрових майданчиків для села Підзамочок Бучацької міської територіальної громади Чортківського району Тернопільської області</t>
  </si>
  <si>
    <t>Разом по бюджету Бучацької міської тг</t>
  </si>
  <si>
    <t>161</t>
  </si>
  <si>
    <t>Бюджет Великоберезовицької селищної тг</t>
  </si>
  <si>
    <t>Капітальний ремонт корпусу № 1 комунального закладу Буцнівської загальноосвітньої школа І-ІІІ ступенів Тернопільської районної ради Тернопільської області по вул. Шевченка, 34 в с. Буцнів</t>
  </si>
  <si>
    <t>162</t>
  </si>
  <si>
    <t>Капітальний ремонт культурно-мистецького центру села Настасів Тернопільського району Тернопільської області (з виготовленням проектно-кошторисної документації)</t>
  </si>
  <si>
    <t>163</t>
  </si>
  <si>
    <t>Дитячий майданчик, с. Настасів (з виготовленням проектно-кошторисної документації)</t>
  </si>
  <si>
    <t>164</t>
  </si>
  <si>
    <t>Придбання дитячих ігрових майданчиків для села Велика Лука Великоберезовицької селищної територіальної громади Тернопільського району Тернопільської області</t>
  </si>
  <si>
    <t>165</t>
  </si>
  <si>
    <t>Придбання дитячих ігрових майданчиків для села Лучка Великоберезовицької селищної територіальної громади Тернопільського району Тернопільської області</t>
  </si>
  <si>
    <t>166</t>
  </si>
  <si>
    <t>Придбання дитячих ігрових майданчиків для села Миролюбівка Великоберезовицької селищної територіальної громади Тернопільського району Тернопільської області</t>
  </si>
  <si>
    <t>167</t>
  </si>
  <si>
    <t>Придбання дитячих ігрових майданчиків для села Серединки Великоберезовицької селищної територіальної громади Тернопільського району Тернопільської області</t>
  </si>
  <si>
    <t>168</t>
  </si>
  <si>
    <t>Придбання дитячих ігрових майданчиків для селища Велика Березовиця Великоберезовицької селищної територіальної громади Тернопільського району Тернопільської області</t>
  </si>
  <si>
    <t>Разом по бюджету Великоберезовицької селищної тг</t>
  </si>
  <si>
    <t>169</t>
  </si>
  <si>
    <t>Бюджет Заліщицької міської тг</t>
  </si>
  <si>
    <t>Капітальний ремонт ділянки дороги вул. Михайла Гайворонського в м. Заліщики, Чортківського району Тернопільської області</t>
  </si>
  <si>
    <t>170</t>
  </si>
  <si>
    <t>Реконструкція системи водопостачання в м. Заліщики, Тернопільської області (комплекс 2-реконструкція водогону по вул. Ст. Бандери)</t>
  </si>
  <si>
    <t>171</t>
  </si>
  <si>
    <t>Капітальний ремонт будинку народної творчості по 
вул. Центральній, 1, с.  Касперівці Чортківського району Тернопільської області</t>
  </si>
  <si>
    <t>172</t>
  </si>
  <si>
    <t>Капітальний ремонт будівлі народного дому по провулку Шевченка, 3, с.  Щитівці Чортківського району Тернопільської області</t>
  </si>
  <si>
    <t>173</t>
  </si>
  <si>
    <t>Капітальний ремонт елементів благоустрою скверу по 
вул. Незалежності, с.  Городок Чортківського району Тернопільської області</t>
  </si>
  <si>
    <t>174</t>
  </si>
  <si>
    <t>Капітальний ремонт покрівлі будинку народної творчості по вул. Центральній, 39, с.  Новосілка Чортківського району Тернопільської області</t>
  </si>
  <si>
    <t>175</t>
  </si>
  <si>
    <t>Капітальний ремонт будинку народної творчості по 
вул. Центральній, 3, с.  Дунів Чортківського району Тернопільської області</t>
  </si>
  <si>
    <t>176</t>
  </si>
  <si>
    <t>Капітальний ремонт вул. Чорновола в м. Заліщики Чортківського району Тернопільської області</t>
  </si>
  <si>
    <t>177</t>
  </si>
  <si>
    <t>Капітальний ремонт ділянок вул. с. Крушельницької в м. Заліщіки Чортківського району Тернопільської області</t>
  </si>
  <si>
    <t>178</t>
  </si>
  <si>
    <t>Придбання обладнання для облаштування спортивного майданчика в Заліщицькицькій державній гімназії за адресою м. Заліщики, вул. с. Бандери, 68.</t>
  </si>
  <si>
    <t>Разом по бюджету Заліщицької міської тг</t>
  </si>
  <si>
    <t>179</t>
  </si>
  <si>
    <t>Бюджет Козівської селищної тг</t>
  </si>
  <si>
    <t>Капітальний ремонт алеї по вулиці Суворова смт Козова Тернопільського району Тернопільської області (з виготовленням проектно-кошторисної документації)</t>
  </si>
  <si>
    <t>180</t>
  </si>
  <si>
    <t>Капітальний ремонт спортивного залу (в частині заміни підлоги та дверних блоків) ЗОШ І-ІІІ ст. № 2 вулиця Вітошинського 14 смт Козова Тернопільського району Тернопільської області (з виготовленням проектно-кошторисної документації)</t>
  </si>
  <si>
    <t>181</t>
  </si>
  <si>
    <t>Капітальний ремонт окремих приміщень закладу дошкільної освіти ясла-садочок “Сонечко” за адресою: смт Козова, вул. Герети, 22 (з виготовленням проектно-кошторисної документації)</t>
  </si>
  <si>
    <t>Разом по бюджету Козівської селищної тг</t>
  </si>
  <si>
    <t>182</t>
  </si>
  <si>
    <t>Бюджет Збаразької міської тг</t>
  </si>
  <si>
    <t>Придбання дитячих ігрових майданчиків для села Синява Збаразької міської територіальної громади Чортківського району Тернопільської області</t>
  </si>
  <si>
    <t>183</t>
  </si>
  <si>
    <t>Придбання медичного обладнання (система лапароскопічна, багаторазового використання – 1 комплект) для комунального некомерційного підприємства “Збаразька центральна лікарня” Збаразької міської ради за адресою: місто Збараж, вулиця Павлова, буд. 2</t>
  </si>
  <si>
    <t>Разом по бюджету Збаразької міської тг</t>
  </si>
  <si>
    <t>184</t>
  </si>
  <si>
    <t>Бюджет Кременецької міської тг</t>
  </si>
  <si>
    <t>Реконструкція елементів благоустрою (зовнішнього електричного освітлення) Кременецького замку по 
вул. Замковій у м. Кременці (Коригування)</t>
  </si>
  <si>
    <t>185</t>
  </si>
  <si>
    <t>Капітальний ремонт із заміною вікон та дверей в навчально-виховному комплексі “Сапанівська загальноосвітня школа І—ІІІ ступенів дошкільний навчальний заклад” Кременецької міської ради на вул. Шкільній, 11а в с. Сапанів, Кременецького району Тернопільської області</t>
  </si>
  <si>
    <t>186</t>
  </si>
  <si>
    <t>Капітальний ремонт приміщення їдальні Навчально-виховного комплексу “Сапанівська загальноосвітня школа І—ІІІ ступенів - дошкільний навчальний заклад” Кременецької міської ради Тернопільської області</t>
  </si>
  <si>
    <t>187</t>
  </si>
  <si>
    <t>Реконструкція електромереж вуличного освітлення в с. Бонівка, вул. Мануїльського, вул. Будівельна, вул. Садова, вул. Лісна, 
вул. Молодіжна, Кременецького району Тернопільської області</t>
  </si>
  <si>
    <t>188</t>
  </si>
  <si>
    <t>Реконструкція електромереж вуличного освітлення в с. Зеблази, вул. Великі Зеблази, вул. Малі Зеблази, Кременецького району Тернопільської області</t>
  </si>
  <si>
    <t>189</t>
  </si>
  <si>
    <t>Реконструкція електромереж вуличного освітлення в с. Чугалі, 
вул. Сокілля, вул. Весела, вул. Центральна, вул. Лісна, вул. Хутірська, Кременецького району Тернопільської області</t>
  </si>
  <si>
    <t>Разом по бюджету Кременецької міської тг</t>
  </si>
  <si>
    <t>190</t>
  </si>
  <si>
    <t>Бюджет Нагірянської сільської тг</t>
  </si>
  <si>
    <t>Придбання та встановлення газових котлів для Шульганівського ЗЗСО І—ІІ ступенів Нагірянської сільської ради Чортківського району Тернопільської області</t>
  </si>
  <si>
    <t>191</t>
  </si>
  <si>
    <t>Придбання дитячих ігрових майданчиків для дитячого садку “Колобок” села Мухівка Нагірянської сільської ради Чортківського району Тернопільської області</t>
  </si>
  <si>
    <t>192</t>
  </si>
  <si>
    <t>Придбання дитячих ігрових майданчиків для Ягільницького закладу дошкільної освіти загального розвитку “Веселка” Нагірянської сільської ради Чортківського району Тернопільської області</t>
  </si>
  <si>
    <t>Разом по бюджету Нагірянської сільської тг</t>
  </si>
  <si>
    <t>193</t>
  </si>
  <si>
    <t>Бюджет Підгаєцької міської тг</t>
  </si>
  <si>
    <t>Капітальний ремонт частини приміщення музичної школи Підгаєцької міської ради за адресою: м. Підгайці, вул. Стуса, 3 Тернопільської області</t>
  </si>
  <si>
    <t>194</t>
  </si>
  <si>
    <t>Придбання дитячих ігрових майданчиків для Голгочанського закладу дошкільної освіти “Сонечко” Підгаєцької міської територіальної громади Тернопільського району Тернопільської області</t>
  </si>
  <si>
    <t>195</t>
  </si>
  <si>
    <t>Придбання дитячих ігрових майданчиків для Мужилівської ЗОШ І—ІІ ступенів Підгаєцької міської ради Тернопільського району Тернопільської області</t>
  </si>
  <si>
    <t>196</t>
  </si>
  <si>
    <t>Придбання дитячих ігрових майданчиків для села Мирне Підгаєцької міської територіальної громади Тернопільського району Тернопільської області</t>
  </si>
  <si>
    <t>197</t>
  </si>
  <si>
    <t>Придбання дитячих ігрових майданчиків для села Новосілка Підгаєцької міської територіальної громади Тернопільського району Тернопільської області</t>
  </si>
  <si>
    <t>198</t>
  </si>
  <si>
    <t>Бюджет Підгороднянської сільської тг</t>
  </si>
  <si>
    <t>Капітальний ремонт приміщень клубу з адміністративним будинком по вул. 8-го Березня в с.  Драганівка Тернопільського району Тернопільської області (з виготовленням проектно-кошторисної документації)</t>
  </si>
  <si>
    <t>Разом по бюджету Підгороднянської сільської тг</t>
  </si>
  <si>
    <t>Воляк Олег</t>
  </si>
  <si>
    <t>Додаток 2</t>
  </si>
  <si>
    <t>поТернопільській області</t>
  </si>
  <si>
    <t>(Спеціальний фонд)</t>
  </si>
  <si>
    <t>Передбачено розписом</t>
  </si>
  <si>
    <t>Фактично перераховано</t>
  </si>
  <si>
    <t>на рік</t>
  </si>
  <si>
    <t xml:space="preserve"> на січень-поточний</t>
  </si>
  <si>
    <t>всього</t>
  </si>
  <si>
    <t xml:space="preserve">поточний </t>
  </si>
  <si>
    <t>Реконструкція даху Залісцівського навчально-виховного комплексу "Загальноосвітній навчальний заклад І-ІІІ ступенів - дошкільний навчальний заклад" в с. Залісці Шумського району,Тернопільської області</t>
  </si>
  <si>
    <t>Бюджет Вишнівецької селищної тг</t>
  </si>
  <si>
    <t>Капітальний ремонт відділення паліативної та хоспісної медицини КНП "Вишнівецька районна комунальна лікарня" Вишнівецької селищної ради по вул.Богуна, 66 в смт. Вишнівець Збаразького р-ну Тернопільської обл.</t>
  </si>
  <si>
    <t>Разом по бюджету Вишнівецької селищної тг</t>
  </si>
  <si>
    <t>Олег Воляк</t>
  </si>
</sst>
</file>

<file path=xl/styles.xml><?xml version="1.0" encoding="utf-8"?>
<styleSheet xmlns="http://schemas.openxmlformats.org/spreadsheetml/2006/main">
  <numFmts count="8">
    <numFmt numFmtId="164" formatCode="General"/>
    <numFmt numFmtId="165" formatCode="_-* #,##0.00\ _р_._-;\-* #,##0.00\ _р_._-;_-* \-??\ _р_._-;_-@_-"/>
    <numFmt numFmtId="166" formatCode="0"/>
    <numFmt numFmtId="167" formatCode="0.00"/>
    <numFmt numFmtId="168" formatCode="@"/>
    <numFmt numFmtId="169" formatCode="#,##0.0"/>
    <numFmt numFmtId="170" formatCode="#,###.0"/>
    <numFmt numFmtId="171" formatCode="0.0"/>
  </numFmts>
  <fonts count="44">
    <font>
      <sz val="10"/>
      <name val="Times New Roman"/>
      <family val="1"/>
    </font>
    <font>
      <sz val="10"/>
      <name val="Arial"/>
      <family val="0"/>
    </font>
    <font>
      <sz val="11"/>
      <color indexed="8"/>
      <name val="Calibri"/>
      <family val="2"/>
    </font>
    <font>
      <sz val="11"/>
      <color indexed="9"/>
      <name val="Calibri"/>
      <family val="2"/>
    </font>
    <font>
      <sz val="10"/>
      <name val="Arial Cyr"/>
      <family val="2"/>
    </font>
    <font>
      <sz val="11"/>
      <color indexed="62"/>
      <name val="Calibri"/>
      <family val="2"/>
    </font>
    <font>
      <b/>
      <sz val="11"/>
      <color indexed="63"/>
      <name val="Calibri"/>
      <family val="2"/>
    </font>
    <font>
      <b/>
      <sz val="11"/>
      <color indexed="1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b/>
      <sz val="11"/>
      <color indexed="8"/>
      <name val="Calibri"/>
      <family val="2"/>
    </font>
    <font>
      <b/>
      <sz val="11"/>
      <color indexed="9"/>
      <name val="Calibri"/>
      <family val="2"/>
    </font>
    <font>
      <b/>
      <sz val="18"/>
      <color indexed="56"/>
      <name val="Cambria"/>
      <family val="2"/>
    </font>
    <font>
      <b/>
      <sz val="18"/>
      <color indexed="62"/>
      <name val="Cambria"/>
      <family val="2"/>
    </font>
    <font>
      <sz val="11"/>
      <color indexed="19"/>
      <name val="Calibri"/>
      <family val="2"/>
    </font>
    <font>
      <b/>
      <sz val="11"/>
      <color indexed="52"/>
      <name val="Calibri"/>
      <family val="2"/>
    </font>
    <font>
      <sz val="11"/>
      <color indexed="20"/>
      <name val="Calibri"/>
      <family val="2"/>
    </font>
    <font>
      <i/>
      <sz val="11"/>
      <color indexed="23"/>
      <name val="Calibri"/>
      <family val="2"/>
    </font>
    <font>
      <sz val="11"/>
      <color indexed="10"/>
      <name val="Calibri"/>
      <family val="2"/>
    </font>
    <font>
      <sz val="11"/>
      <color indexed="60"/>
      <name val="Calibri"/>
      <family val="2"/>
    </font>
    <font>
      <sz val="18"/>
      <name val="Times New Roman"/>
      <family val="1"/>
    </font>
    <font>
      <b/>
      <sz val="20"/>
      <name val="Times New Roman"/>
      <family val="1"/>
    </font>
    <font>
      <b/>
      <sz val="28"/>
      <name val="Times New Roman"/>
      <family val="1"/>
    </font>
    <font>
      <sz val="20"/>
      <name val="Times New Roman"/>
      <family val="1"/>
    </font>
    <font>
      <sz val="16"/>
      <name val="Times New Roman"/>
      <family val="1"/>
    </font>
    <font>
      <b/>
      <u val="single"/>
      <sz val="20"/>
      <name val="Times New Roman"/>
      <family val="1"/>
    </font>
    <font>
      <sz val="14"/>
      <name val="Times New Roman"/>
      <family val="1"/>
    </font>
    <font>
      <b/>
      <sz val="18"/>
      <name val="Times New Roman"/>
      <family val="1"/>
    </font>
    <font>
      <b/>
      <sz val="24"/>
      <color indexed="8"/>
      <name val="Times New Roman"/>
      <family val="1"/>
    </font>
    <font>
      <b/>
      <sz val="26"/>
      <color indexed="8"/>
      <name val="Times New Roman"/>
      <family val="1"/>
    </font>
    <font>
      <b/>
      <u val="single"/>
      <sz val="26"/>
      <color indexed="8"/>
      <name val="Times New Roman"/>
      <family val="1"/>
    </font>
    <font>
      <b/>
      <sz val="24"/>
      <name val="Times New Roman"/>
      <family val="1"/>
    </font>
    <font>
      <sz val="22"/>
      <name val="Times New Roman"/>
      <family val="1"/>
    </font>
    <font>
      <sz val="22"/>
      <color indexed="18"/>
      <name val="Times New Roman"/>
      <family val="1"/>
    </font>
    <font>
      <i/>
      <sz val="11"/>
      <name val="Times New Roman"/>
      <family val="1"/>
    </font>
    <font>
      <b/>
      <sz val="22"/>
      <name val="Times New Roman"/>
      <family val="1"/>
    </font>
    <font>
      <sz val="22"/>
      <color indexed="8"/>
      <name val="Times New Roman"/>
      <family val="1"/>
    </font>
    <font>
      <b/>
      <sz val="22"/>
      <color indexed="18"/>
      <name val="Times New Roman"/>
      <family val="1"/>
    </font>
    <font>
      <b/>
      <sz val="26"/>
      <name val="Times New Roman"/>
      <family val="1"/>
    </font>
    <font>
      <b/>
      <sz val="15"/>
      <name val="Times New Roman"/>
      <family val="1"/>
    </font>
    <font>
      <sz val="18"/>
      <color indexed="8"/>
      <name val="Times New Roman"/>
      <family val="1"/>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5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solid">
        <fgColor indexed="62"/>
        <bgColor indexed="64"/>
      </patternFill>
    </fill>
    <fill>
      <patternFill patternType="solid">
        <fgColor indexed="57"/>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ouble">
        <color indexed="10"/>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10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6"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3" borderId="0" applyNumberFormat="0" applyBorder="0" applyAlignment="0" applyProtection="0"/>
    <xf numFmtId="164" fontId="2" fillId="11" borderId="0" applyNumberFormat="0" applyBorder="0" applyAlignment="0" applyProtection="0"/>
    <xf numFmtId="164" fontId="2" fillId="8" borderId="0" applyNumberFormat="0" applyBorder="0" applyAlignment="0" applyProtection="0"/>
    <xf numFmtId="164" fontId="2" fillId="6"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12" borderId="0" applyNumberFormat="0" applyBorder="0" applyAlignment="0" applyProtection="0"/>
    <xf numFmtId="164" fontId="2" fillId="10" borderId="0" applyNumberFormat="0" applyBorder="0" applyAlignment="0" applyProtection="0"/>
    <xf numFmtId="164" fontId="2" fillId="2" borderId="0" applyNumberFormat="0" applyBorder="0" applyAlignment="0" applyProtection="0"/>
    <xf numFmtId="164" fontId="2" fillId="13" borderId="0" applyNumberFormat="0" applyBorder="0" applyAlignment="0" applyProtection="0"/>
    <xf numFmtId="164" fontId="3" fillId="6" borderId="0" applyNumberFormat="0" applyBorder="0" applyAlignment="0" applyProtection="0"/>
    <xf numFmtId="164" fontId="3" fillId="14" borderId="0" applyNumberFormat="0" applyBorder="0" applyAlignment="0" applyProtection="0"/>
    <xf numFmtId="164" fontId="3" fillId="13" borderId="0" applyNumberFormat="0" applyBorder="0" applyAlignment="0" applyProtection="0"/>
    <xf numFmtId="164" fontId="3" fillId="8" borderId="0" applyNumberFormat="0" applyBorder="0" applyAlignment="0" applyProtection="0"/>
    <xf numFmtId="164" fontId="3" fillId="6" borderId="0" applyNumberFormat="0" applyBorder="0" applyAlignment="0" applyProtection="0"/>
    <xf numFmtId="164" fontId="3" fillId="3" borderId="0" applyNumberFormat="0" applyBorder="0" applyAlignment="0" applyProtection="0"/>
    <xf numFmtId="164" fontId="3" fillId="15" borderId="0" applyNumberFormat="0" applyBorder="0" applyAlignment="0" applyProtection="0"/>
    <xf numFmtId="164" fontId="3" fillId="3" borderId="0" applyNumberFormat="0" applyBorder="0" applyAlignment="0" applyProtection="0"/>
    <xf numFmtId="164" fontId="3" fillId="12"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4" fillId="0" borderId="0">
      <alignment/>
      <protection/>
    </xf>
    <xf numFmtId="164" fontId="3" fillId="19" borderId="0" applyNumberFormat="0" applyBorder="0" applyAlignment="0" applyProtection="0"/>
    <xf numFmtId="164" fontId="3" fillId="14" borderId="0" applyNumberFormat="0" applyBorder="0" applyAlignment="0" applyProtection="0"/>
    <xf numFmtId="164" fontId="3" fillId="13" borderId="0" applyNumberFormat="0" applyBorder="0" applyAlignment="0" applyProtection="0"/>
    <xf numFmtId="164" fontId="3" fillId="20" borderId="0" applyNumberFormat="0" applyBorder="0" applyAlignment="0" applyProtection="0"/>
    <xf numFmtId="164" fontId="3" fillId="17" borderId="0" applyNumberFormat="0" applyBorder="0" applyAlignment="0" applyProtection="0"/>
    <xf numFmtId="164" fontId="3" fillId="21" borderId="0" applyNumberFormat="0" applyBorder="0" applyAlignment="0" applyProtection="0"/>
    <xf numFmtId="164" fontId="3" fillId="22" borderId="0" applyNumberFormat="0" applyBorder="0" applyAlignment="0" applyProtection="0"/>
    <xf numFmtId="164" fontId="3" fillId="21" borderId="0" applyNumberFormat="0" applyBorder="0" applyAlignment="0" applyProtection="0"/>
    <xf numFmtId="164" fontId="3" fillId="23"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4" borderId="0" applyNumberFormat="0" applyBorder="0" applyAlignment="0" applyProtection="0"/>
    <xf numFmtId="164" fontId="5" fillId="11" borderId="1" applyNumberFormat="0" applyAlignment="0" applyProtection="0"/>
    <xf numFmtId="164" fontId="5" fillId="5" borderId="1" applyNumberFormat="0" applyAlignment="0" applyProtection="0"/>
    <xf numFmtId="164" fontId="6" fillId="24" borderId="2" applyNumberFormat="0" applyAlignment="0" applyProtection="0"/>
    <xf numFmtId="164" fontId="7" fillId="24" borderId="1" applyNumberFormat="0" applyAlignment="0" applyProtection="0"/>
    <xf numFmtId="164" fontId="8" fillId="9" borderId="0" applyNumberFormat="0" applyBorder="0" applyAlignment="0" applyProtection="0"/>
    <xf numFmtId="164" fontId="9" fillId="0" borderId="3" applyNumberFormat="0" applyFill="0" applyAlignment="0" applyProtection="0"/>
    <xf numFmtId="164" fontId="10" fillId="0" borderId="4" applyNumberFormat="0" applyFill="0" applyAlignment="0" applyProtection="0"/>
    <xf numFmtId="164" fontId="11" fillId="0" borderId="5" applyNumberFormat="0" applyFill="0" applyAlignment="0" applyProtection="0"/>
    <xf numFmtId="164" fontId="11" fillId="0" borderId="0" applyNumberFormat="0" applyFill="0" applyBorder="0" applyAlignment="0" applyProtection="0"/>
    <xf numFmtId="164" fontId="12" fillId="0" borderId="6" applyNumberFormat="0" applyFill="0" applyAlignment="0" applyProtection="0"/>
    <xf numFmtId="164" fontId="13" fillId="0" borderId="7" applyNumberFormat="0" applyFill="0" applyAlignment="0" applyProtection="0"/>
    <xf numFmtId="164" fontId="14" fillId="25" borderId="8" applyNumberFormat="0" applyAlignment="0" applyProtection="0"/>
    <xf numFmtId="164" fontId="14" fillId="25" borderId="8" applyNumberFormat="0" applyAlignment="0" applyProtection="0"/>
    <xf numFmtId="164" fontId="15" fillId="0" borderId="0" applyNumberFormat="0" applyFill="0" applyBorder="0" applyAlignment="0" applyProtection="0"/>
    <xf numFmtId="164" fontId="16" fillId="0" borderId="0" applyNumberFormat="0" applyFill="0" applyBorder="0" applyAlignment="0" applyProtection="0"/>
    <xf numFmtId="164" fontId="17" fillId="11" borderId="0" applyNumberFormat="0" applyBorder="0" applyAlignment="0" applyProtection="0"/>
    <xf numFmtId="164" fontId="18" fillId="26" borderId="1" applyNumberFormat="0" applyAlignment="0" applyProtection="0"/>
    <xf numFmtId="164" fontId="0" fillId="0" borderId="0">
      <alignment/>
      <protection/>
    </xf>
    <xf numFmtId="164" fontId="4" fillId="0" borderId="0">
      <alignment/>
      <protection/>
    </xf>
    <xf numFmtId="164" fontId="19" fillId="10" borderId="0" applyNumberFormat="0" applyBorder="0" applyAlignment="0" applyProtection="0"/>
    <xf numFmtId="164" fontId="19" fillId="8" borderId="0" applyNumberFormat="0" applyBorder="0" applyAlignment="0" applyProtection="0"/>
    <xf numFmtId="164" fontId="20" fillId="0" borderId="0" applyNumberFormat="0" applyFill="0" applyBorder="0" applyAlignment="0" applyProtection="0"/>
    <xf numFmtId="164" fontId="0" fillId="4" borderId="9" applyNumberFormat="0" applyAlignment="0" applyProtection="0"/>
    <xf numFmtId="164" fontId="0" fillId="4" borderId="9" applyNumberFormat="0" applyAlignment="0" applyProtection="0"/>
    <xf numFmtId="164" fontId="13" fillId="0" borderId="10" applyNumberFormat="0" applyFill="0" applyAlignment="0" applyProtection="0"/>
    <xf numFmtId="164" fontId="6" fillId="26" borderId="2" applyNumberFormat="0" applyAlignment="0" applyProtection="0"/>
    <xf numFmtId="164" fontId="6" fillId="26" borderId="2" applyNumberFormat="0" applyAlignment="0" applyProtection="0"/>
    <xf numFmtId="164" fontId="21" fillId="0" borderId="11" applyNumberFormat="0" applyFill="0" applyAlignment="0" applyProtection="0"/>
    <xf numFmtId="164" fontId="22" fillId="11" borderId="0" applyNumberFormat="0" applyBorder="0" applyAlignment="0" applyProtection="0"/>
    <xf numFmtId="164" fontId="1" fillId="0" borderId="0">
      <alignment/>
      <protection/>
    </xf>
    <xf numFmtId="164" fontId="21" fillId="0" borderId="0" applyNumberFormat="0" applyFill="0" applyBorder="0" applyAlignment="0" applyProtection="0"/>
    <xf numFmtId="164" fontId="20" fillId="0" borderId="0" applyNumberFormat="0" applyFill="0" applyBorder="0" applyAlignment="0" applyProtection="0"/>
    <xf numFmtId="164" fontId="21" fillId="0" borderId="0" applyNumberFormat="0" applyFill="0" applyBorder="0" applyAlignment="0" applyProtection="0"/>
    <xf numFmtId="165" fontId="0" fillId="0" borderId="0" applyFill="0" applyBorder="0" applyAlignment="0" applyProtection="0"/>
    <xf numFmtId="164" fontId="8" fillId="6" borderId="0" applyNumberFormat="0" applyBorder="0" applyAlignment="0" applyProtection="0"/>
  </cellStyleXfs>
  <cellXfs count="51">
    <xf numFmtId="164" fontId="0" fillId="0" borderId="0" xfId="0" applyAlignment="1">
      <alignment/>
    </xf>
    <xf numFmtId="164" fontId="23" fillId="24" borderId="0" xfId="0" applyFont="1" applyFill="1" applyAlignment="1">
      <alignment/>
    </xf>
    <xf numFmtId="164" fontId="0" fillId="24" borderId="0" xfId="0" applyFill="1" applyAlignment="1">
      <alignment/>
    </xf>
    <xf numFmtId="164" fontId="24" fillId="24" borderId="0" xfId="0" applyFont="1" applyFill="1" applyBorder="1" applyAlignment="1">
      <alignment horizontal="right" vertical="center"/>
    </xf>
    <xf numFmtId="164" fontId="25" fillId="24" borderId="0" xfId="0" applyFont="1" applyFill="1" applyBorder="1" applyAlignment="1">
      <alignment horizontal="center" vertical="center" wrapText="1"/>
    </xf>
    <xf numFmtId="164" fontId="26" fillId="24" borderId="0" xfId="0" applyFont="1" applyFill="1" applyAlignment="1">
      <alignment/>
    </xf>
    <xf numFmtId="164" fontId="27" fillId="24" borderId="0" xfId="0" applyFont="1" applyFill="1" applyBorder="1" applyAlignment="1">
      <alignment horizontal="right" vertical="center" wrapText="1"/>
    </xf>
    <xf numFmtId="164" fontId="27" fillId="24" borderId="0" xfId="0" applyFont="1" applyFill="1" applyAlignment="1">
      <alignment/>
    </xf>
    <xf numFmtId="166" fontId="24" fillId="24" borderId="12" xfId="0" applyNumberFormat="1" applyFont="1" applyFill="1" applyBorder="1" applyAlignment="1">
      <alignment horizontal="center" vertical="center" wrapText="1"/>
    </xf>
    <xf numFmtId="164" fontId="24" fillId="24" borderId="12" xfId="0" applyFont="1" applyFill="1" applyBorder="1" applyAlignment="1">
      <alignment horizontal="center" vertical="center" wrapText="1"/>
    </xf>
    <xf numFmtId="167" fontId="24" fillId="24" borderId="12" xfId="0" applyNumberFormat="1" applyFont="1" applyFill="1" applyBorder="1" applyAlignment="1">
      <alignment horizontal="center" vertical="center" wrapText="1"/>
    </xf>
    <xf numFmtId="164" fontId="29" fillId="24" borderId="0" xfId="0" applyFont="1" applyFill="1" applyAlignment="1">
      <alignment/>
    </xf>
    <xf numFmtId="168" fontId="30" fillId="24" borderId="12" xfId="0" applyNumberFormat="1" applyFont="1" applyFill="1" applyBorder="1" applyAlignment="1" applyProtection="1">
      <alignment horizontal="center" vertical="center" wrapText="1"/>
      <protection hidden="1"/>
    </xf>
    <xf numFmtId="164" fontId="29" fillId="24" borderId="0" xfId="0" applyFont="1" applyFill="1" applyBorder="1" applyAlignment="1" applyProtection="1">
      <alignment/>
      <protection hidden="1"/>
    </xf>
    <xf numFmtId="168" fontId="31" fillId="24" borderId="12" xfId="0" applyNumberFormat="1" applyFont="1" applyFill="1" applyBorder="1" applyAlignment="1" applyProtection="1">
      <alignment horizontal="left" vertical="center" wrapText="1"/>
      <protection hidden="1"/>
    </xf>
    <xf numFmtId="169" fontId="34" fillId="24" borderId="13" xfId="0" applyNumberFormat="1" applyFont="1" applyFill="1" applyBorder="1" applyAlignment="1">
      <alignment horizontal="center" vertical="center" wrapText="1"/>
    </xf>
    <xf numFmtId="168" fontId="26" fillId="24" borderId="12" xfId="0" applyNumberFormat="1" applyFont="1" applyFill="1" applyBorder="1" applyAlignment="1">
      <alignment horizontal="center" vertical="center" wrapText="1"/>
    </xf>
    <xf numFmtId="164" fontId="35" fillId="24" borderId="12" xfId="87" applyFont="1" applyFill="1" applyBorder="1" applyAlignment="1">
      <alignment horizontal="center" vertical="center" wrapText="1"/>
      <protection/>
    </xf>
    <xf numFmtId="164" fontId="36" fillId="24" borderId="12" xfId="0" applyFont="1" applyFill="1" applyBorder="1" applyAlignment="1">
      <alignment vertical="center" wrapText="1"/>
    </xf>
    <xf numFmtId="170" fontId="35" fillId="24" borderId="12" xfId="0" applyNumberFormat="1" applyFont="1" applyFill="1" applyBorder="1" applyAlignment="1">
      <alignment horizontal="center" vertical="center"/>
    </xf>
    <xf numFmtId="164" fontId="37" fillId="24" borderId="0" xfId="0" applyFont="1" applyFill="1" applyAlignment="1">
      <alignment/>
    </xf>
    <xf numFmtId="169" fontId="35" fillId="24" borderId="12" xfId="0" applyNumberFormat="1" applyFont="1" applyFill="1" applyBorder="1" applyAlignment="1">
      <alignment horizontal="center" vertical="center"/>
    </xf>
    <xf numFmtId="168" fontId="38" fillId="24" borderId="12" xfId="0" applyNumberFormat="1" applyFont="1" applyFill="1" applyBorder="1" applyAlignment="1">
      <alignment horizontal="left" vertical="center" wrapText="1"/>
    </xf>
    <xf numFmtId="170" fontId="38" fillId="24" borderId="12" xfId="0" applyNumberFormat="1" applyFont="1" applyFill="1" applyBorder="1" applyAlignment="1">
      <alignment horizontal="center" vertical="center" wrapText="1"/>
    </xf>
    <xf numFmtId="169" fontId="38" fillId="24" borderId="12" xfId="0" applyNumberFormat="1" applyFont="1" applyFill="1" applyBorder="1" applyAlignment="1">
      <alignment horizontal="center" vertical="center"/>
    </xf>
    <xf numFmtId="168" fontId="38" fillId="24" borderId="14" xfId="0" applyNumberFormat="1" applyFont="1" applyFill="1" applyBorder="1" applyAlignment="1">
      <alignment horizontal="left" vertical="center" wrapText="1"/>
    </xf>
    <xf numFmtId="170" fontId="38" fillId="24" borderId="14" xfId="0" applyNumberFormat="1" applyFont="1" applyFill="1" applyBorder="1" applyAlignment="1">
      <alignment horizontal="center" vertical="center" wrapText="1"/>
    </xf>
    <xf numFmtId="169" fontId="38" fillId="24" borderId="14" xfId="0" applyNumberFormat="1" applyFont="1" applyFill="1" applyBorder="1" applyAlignment="1">
      <alignment horizontal="center" vertical="center" wrapText="1"/>
    </xf>
    <xf numFmtId="164" fontId="36" fillId="24" borderId="12" xfId="0" applyFont="1" applyFill="1" applyBorder="1" applyAlignment="1">
      <alignment vertical="center" wrapText="1"/>
    </xf>
    <xf numFmtId="168" fontId="26" fillId="24" borderId="14" xfId="0" applyNumberFormat="1" applyFont="1" applyFill="1" applyBorder="1" applyAlignment="1">
      <alignment horizontal="center" vertical="center" wrapText="1"/>
    </xf>
    <xf numFmtId="171" fontId="35" fillId="24" borderId="14" xfId="0" applyNumberFormat="1" applyFont="1" applyFill="1" applyBorder="1" applyAlignment="1">
      <alignment horizontal="center" vertical="center" wrapText="1"/>
    </xf>
    <xf numFmtId="170" fontId="35" fillId="24" borderId="14" xfId="0" applyNumberFormat="1" applyFont="1" applyFill="1" applyBorder="1" applyAlignment="1">
      <alignment horizontal="center" vertical="center" wrapText="1"/>
    </xf>
    <xf numFmtId="169" fontId="35" fillId="24" borderId="14" xfId="0" applyNumberFormat="1" applyFont="1" applyFill="1" applyBorder="1" applyAlignment="1">
      <alignment horizontal="center" vertical="center" wrapText="1"/>
    </xf>
    <xf numFmtId="168" fontId="40" fillId="24" borderId="14" xfId="0" applyNumberFormat="1" applyFont="1" applyFill="1" applyBorder="1" applyAlignment="1">
      <alignment horizontal="left" vertical="center" wrapText="1"/>
    </xf>
    <xf numFmtId="170" fontId="38" fillId="24" borderId="12" xfId="0" applyNumberFormat="1" applyFont="1" applyFill="1" applyBorder="1" applyAlignment="1">
      <alignment horizontal="center" vertical="center"/>
    </xf>
    <xf numFmtId="164" fontId="26" fillId="24" borderId="12" xfId="87" applyFont="1" applyFill="1" applyBorder="1" applyAlignment="1">
      <alignment horizontal="center" vertical="center" wrapText="1"/>
      <protection/>
    </xf>
    <xf numFmtId="164" fontId="23" fillId="24" borderId="0" xfId="0" applyFont="1" applyFill="1" applyBorder="1" applyAlignment="1">
      <alignment horizontal="left" vertical="center"/>
    </xf>
    <xf numFmtId="164" fontId="26" fillId="24" borderId="0" xfId="0" applyFont="1" applyFill="1" applyBorder="1" applyAlignment="1">
      <alignment horizontal="right" vertical="center"/>
    </xf>
    <xf numFmtId="164" fontId="41" fillId="24" borderId="0" xfId="0" applyFont="1" applyFill="1" applyBorder="1" applyAlignment="1">
      <alignment horizontal="center" vertical="center"/>
    </xf>
    <xf numFmtId="164" fontId="41" fillId="24" borderId="0" xfId="0" applyFont="1" applyFill="1" applyBorder="1" applyAlignment="1">
      <alignment horizontal="center" vertical="center" wrapText="1"/>
    </xf>
    <xf numFmtId="164" fontId="42" fillId="24" borderId="12" xfId="0" applyFont="1" applyFill="1" applyBorder="1" applyAlignment="1">
      <alignment horizontal="center" vertical="center"/>
    </xf>
    <xf numFmtId="164" fontId="31" fillId="24" borderId="12" xfId="0" applyFont="1" applyFill="1" applyBorder="1" applyAlignment="1">
      <alignment horizontal="left" vertical="center"/>
    </xf>
    <xf numFmtId="169" fontId="34" fillId="24" borderId="12" xfId="0" applyNumberFormat="1" applyFont="1" applyFill="1" applyBorder="1" applyAlignment="1">
      <alignment horizontal="center" vertical="center"/>
    </xf>
    <xf numFmtId="166" fontId="27" fillId="24" borderId="12" xfId="0" applyNumberFormat="1" applyFont="1" applyFill="1" applyBorder="1" applyAlignment="1">
      <alignment horizontal="center" vertical="center" wrapText="1"/>
    </xf>
    <xf numFmtId="164" fontId="36" fillId="24" borderId="12" xfId="0" applyFont="1" applyFill="1" applyBorder="1" applyAlignment="1">
      <alignment horizontal="center" vertical="center" wrapText="1"/>
    </xf>
    <xf numFmtId="169" fontId="35" fillId="24" borderId="12" xfId="0" applyNumberFormat="1" applyFont="1" applyFill="1" applyBorder="1" applyAlignment="1">
      <alignment horizontal="center" vertical="center" wrapText="1"/>
    </xf>
    <xf numFmtId="164" fontId="38" fillId="24" borderId="12" xfId="0" applyFont="1" applyFill="1" applyBorder="1" applyAlignment="1">
      <alignment horizontal="left" vertical="center" wrapText="1"/>
    </xf>
    <xf numFmtId="169" fontId="38" fillId="24" borderId="14" xfId="0" applyNumberFormat="1" applyFont="1" applyFill="1" applyBorder="1" applyAlignment="1">
      <alignment horizontal="center" vertical="center"/>
    </xf>
    <xf numFmtId="169" fontId="35" fillId="24" borderId="14" xfId="0" applyNumberFormat="1" applyFont="1" applyFill="1" applyBorder="1" applyAlignment="1">
      <alignment horizontal="center" vertical="center"/>
    </xf>
    <xf numFmtId="164" fontId="43" fillId="24" borderId="0" xfId="0" applyFont="1" applyFill="1" applyBorder="1" applyAlignment="1">
      <alignment horizontal="left" vertical="center" wrapText="1"/>
    </xf>
    <xf numFmtId="169" fontId="24" fillId="24" borderId="0" xfId="0" applyNumberFormat="1" applyFont="1" applyFill="1" applyBorder="1" applyAlignment="1">
      <alignment horizontal="center" vertical="center"/>
    </xf>
  </cellXfs>
  <cellStyles count="90">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20% – Акцентування1" xfId="26"/>
    <cellStyle name="20% – Акцентування2" xfId="27"/>
    <cellStyle name="20% – Акцентування3" xfId="28"/>
    <cellStyle name="20% – Акцентування4" xfId="29"/>
    <cellStyle name="20% – Акцентування5" xfId="30"/>
    <cellStyle name="20% – Акцентування6" xfId="31"/>
    <cellStyle name="40% - Акцент1" xfId="32"/>
    <cellStyle name="40% - Акцент2" xfId="33"/>
    <cellStyle name="40% - Акцент3" xfId="34"/>
    <cellStyle name="40% - Акцент4" xfId="35"/>
    <cellStyle name="40% - Акцент5" xfId="36"/>
    <cellStyle name="40% - Акцент6" xfId="37"/>
    <cellStyle name="40% – Акцентування1" xfId="38"/>
    <cellStyle name="40% – Акцентування2" xfId="39"/>
    <cellStyle name="40% – Акцентування3" xfId="40"/>
    <cellStyle name="40% – Акцентування4" xfId="41"/>
    <cellStyle name="40% – Акцентування5" xfId="42"/>
    <cellStyle name="40% – Акцентування6" xfId="43"/>
    <cellStyle name="60% - Акцент1" xfId="44"/>
    <cellStyle name="60% - Акцент2" xfId="45"/>
    <cellStyle name="60% - Акцент3" xfId="46"/>
    <cellStyle name="60% - Акцент4" xfId="47"/>
    <cellStyle name="60% - Акцент5" xfId="48"/>
    <cellStyle name="60% - Акцент6" xfId="49"/>
    <cellStyle name="60% – Акцентування1" xfId="50"/>
    <cellStyle name="60% – Акцентування2" xfId="51"/>
    <cellStyle name="60% – Акцентування3" xfId="52"/>
    <cellStyle name="60% – Акцентування4" xfId="53"/>
    <cellStyle name="60% – Акцентування5" xfId="54"/>
    <cellStyle name="60% – Акцентування6" xfId="55"/>
    <cellStyle name="Normal_meresha_07" xfId="56"/>
    <cellStyle name="Акцент1" xfId="57"/>
    <cellStyle name="Акцент2" xfId="58"/>
    <cellStyle name="Акцент3" xfId="59"/>
    <cellStyle name="Акцент4" xfId="60"/>
    <cellStyle name="Акцент5" xfId="61"/>
    <cellStyle name="Акцент6" xfId="62"/>
    <cellStyle name="Акцентування1" xfId="63"/>
    <cellStyle name="Акцентування2" xfId="64"/>
    <cellStyle name="Акцентування3" xfId="65"/>
    <cellStyle name="Акцентування4" xfId="66"/>
    <cellStyle name="Акцентування5" xfId="67"/>
    <cellStyle name="Акцентування6" xfId="68"/>
    <cellStyle name="Ввод " xfId="69"/>
    <cellStyle name="Ввід" xfId="70"/>
    <cellStyle name="Вывод" xfId="71"/>
    <cellStyle name="Вычисление" xfId="72"/>
    <cellStyle name="Добре" xfId="73"/>
    <cellStyle name="Заголовок 1" xfId="74"/>
    <cellStyle name="Заголовок 2" xfId="75"/>
    <cellStyle name="Заголовок 3" xfId="76"/>
    <cellStyle name="Заголовок 4" xfId="77"/>
    <cellStyle name="Зв'язана клітинка" xfId="78"/>
    <cellStyle name="Итог" xfId="79"/>
    <cellStyle name="Контрольна клітинка" xfId="80"/>
    <cellStyle name="Контрольная ячейка" xfId="81"/>
    <cellStyle name="Назва" xfId="82"/>
    <cellStyle name="Название" xfId="83"/>
    <cellStyle name="Нейтральный" xfId="84"/>
    <cellStyle name="Обчислення" xfId="85"/>
    <cellStyle name="Обычный_2019" xfId="86"/>
    <cellStyle name="Обычный_Лист1" xfId="87"/>
    <cellStyle name="Плохой" xfId="88"/>
    <cellStyle name="Поганий" xfId="89"/>
    <cellStyle name="Пояснение" xfId="90"/>
    <cellStyle name="Примечание" xfId="91"/>
    <cellStyle name="Примітка" xfId="92"/>
    <cellStyle name="Підсумок" xfId="93"/>
    <cellStyle name="Результат 1" xfId="94"/>
    <cellStyle name="Результат 2" xfId="95"/>
    <cellStyle name="Связанная ячейка" xfId="96"/>
    <cellStyle name="Середній" xfId="97"/>
    <cellStyle name="Стиль 1" xfId="98"/>
    <cellStyle name="Текст попередження" xfId="99"/>
    <cellStyle name="Текст пояснення" xfId="100"/>
    <cellStyle name="Текст предупреждения" xfId="101"/>
    <cellStyle name="Тысячи_бюджет 1998 по клас." xfId="102"/>
    <cellStyle name="Хороший" xfId="10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3"/>
    <pageSetUpPr fitToPage="1"/>
  </sheetPr>
  <dimension ref="A1:G260"/>
  <sheetViews>
    <sheetView tabSelected="1" view="pageBreakPreview" zoomScale="70" zoomScaleNormal="60" zoomScaleSheetLayoutView="70" workbookViewId="0" topLeftCell="A1">
      <selection activeCell="C193" sqref="C193"/>
    </sheetView>
  </sheetViews>
  <sheetFormatPr defaultColWidth="9.33203125" defaultRowHeight="12.75"/>
  <cols>
    <col min="1" max="1" width="7.33203125" style="1" customWidth="1"/>
    <col min="2" max="2" width="46" style="1" customWidth="1"/>
    <col min="3" max="3" width="172.16015625" style="1" customWidth="1"/>
    <col min="4" max="4" width="27.66015625" style="1" customWidth="1"/>
    <col min="5" max="5" width="22.66015625" style="1" customWidth="1"/>
    <col min="6" max="6" width="20.83203125" style="1" customWidth="1"/>
    <col min="7" max="7" width="22.66015625" style="2" customWidth="1"/>
    <col min="8" max="16384" width="9" style="2" customWidth="1"/>
  </cols>
  <sheetData>
    <row r="1" spans="6:7" ht="26.25">
      <c r="F1" s="3" t="s">
        <v>0</v>
      </c>
      <c r="G1" s="3"/>
    </row>
    <row r="2" spans="1:7" s="1" customFormat="1" ht="38.25" customHeight="1">
      <c r="A2" s="4" t="s">
        <v>1</v>
      </c>
      <c r="B2" s="4"/>
      <c r="C2" s="4"/>
      <c r="D2" s="4"/>
      <c r="E2" s="4"/>
      <c r="F2" s="4"/>
      <c r="G2" s="4"/>
    </row>
    <row r="3" spans="1:7" s="5" customFormat="1" ht="82.5" customHeight="1">
      <c r="A3" s="4" t="s">
        <v>2</v>
      </c>
      <c r="B3" s="4"/>
      <c r="C3" s="4"/>
      <c r="D3" s="4"/>
      <c r="E3" s="4"/>
      <c r="F3" s="4"/>
      <c r="G3" s="4"/>
    </row>
    <row r="4" spans="1:7" s="1" customFormat="1" ht="37.5" customHeight="1">
      <c r="A4" s="4" t="s">
        <v>3</v>
      </c>
      <c r="B4" s="4"/>
      <c r="C4" s="4"/>
      <c r="D4" s="4"/>
      <c r="E4" s="4"/>
      <c r="F4" s="4"/>
      <c r="G4" s="4"/>
    </row>
    <row r="5" spans="1:7" s="1" customFormat="1" ht="35.25" customHeight="1">
      <c r="A5" s="4" t="s">
        <v>4</v>
      </c>
      <c r="B5" s="4"/>
      <c r="C5" s="4"/>
      <c r="D5" s="4"/>
      <c r="E5" s="4"/>
      <c r="F5" s="4"/>
      <c r="G5" s="4"/>
    </row>
    <row r="6" spans="1:7" s="1" customFormat="1" ht="28.5" customHeight="1">
      <c r="A6" s="4" t="s">
        <v>5</v>
      </c>
      <c r="B6" s="4"/>
      <c r="C6" s="4"/>
      <c r="D6" s="4"/>
      <c r="E6" s="4"/>
      <c r="F6" s="4"/>
      <c r="G6" s="4"/>
    </row>
    <row r="7" spans="1:7" s="7" customFormat="1" ht="30" customHeight="1">
      <c r="A7" s="6"/>
      <c r="B7" s="6"/>
      <c r="C7" s="6"/>
      <c r="D7" s="6"/>
      <c r="E7" s="6"/>
      <c r="F7" s="6"/>
      <c r="G7" s="3" t="s">
        <v>6</v>
      </c>
    </row>
    <row r="8" spans="1:7" s="11" customFormat="1" ht="120" customHeight="1">
      <c r="A8" s="8" t="s">
        <v>7</v>
      </c>
      <c r="B8" s="8" t="s">
        <v>8</v>
      </c>
      <c r="C8" s="9" t="s">
        <v>9</v>
      </c>
      <c r="D8" s="10" t="s">
        <v>10</v>
      </c>
      <c r="E8" s="10" t="s">
        <v>11</v>
      </c>
      <c r="F8" s="10" t="s">
        <v>12</v>
      </c>
      <c r="G8" s="10" t="s">
        <v>13</v>
      </c>
    </row>
    <row r="9" spans="1:7" s="13" customFormat="1" ht="20.25" customHeight="1">
      <c r="A9" s="12" t="s">
        <v>14</v>
      </c>
      <c r="B9" s="12" t="s">
        <v>15</v>
      </c>
      <c r="C9" s="12" t="s">
        <v>16</v>
      </c>
      <c r="D9" s="12" t="s">
        <v>17</v>
      </c>
      <c r="E9" s="12" t="s">
        <v>18</v>
      </c>
      <c r="F9" s="12" t="s">
        <v>19</v>
      </c>
      <c r="G9" s="12" t="s">
        <v>20</v>
      </c>
    </row>
    <row r="10" spans="1:7" s="13" customFormat="1" ht="39" customHeight="1">
      <c r="A10" s="14" t="s">
        <v>21</v>
      </c>
      <c r="B10" s="14"/>
      <c r="C10" s="14"/>
      <c r="D10" s="15">
        <f>D19+D23+D26+D28+D30+D32+D36+D39+D42+D44+D46+D49+D56+D59+D63+D73+D76+D78+D86+D89+D93+D98+D101+D109+D112+D115+D119+D128+D131+D133+D146+D161+D165+D173+D178+D180+D191+D197+D204+D208+D211+D220+D231+D235+D238+D245+D249+D255+D257</f>
        <v>150358.61</v>
      </c>
      <c r="E10" s="15">
        <f>E19+E23+E26+E28+E30+E32+E36+E39+E42+E44+E46+E49+E56+E59+E63+E73+E76+E78+E86+E89+E93+E98+E101+E109+E112+E115+E119+E128+E131+E133+E146+E161+E165+E173+E178+E180+E191+E197+E204+E208+E211+E220+E231+E235+E238+E245+E249+E255+E257</f>
        <v>101626.56000000001</v>
      </c>
      <c r="F10" s="15">
        <f>F19+F23+F26+F28+F30+F32+F36+F39+F42+F44+F46+F49+F56+F59+F63+F73+F76+F78+F86+F89+F93+F98+F101+F109+F112+F115+F119+F128+F131+F133+F146+F161+F165+F173+F178+F180+F191+F197+F204+F208+F211+F220+F231+F235+F238+F245+F249+F255+F257</f>
        <v>48177.46200000001</v>
      </c>
      <c r="G10" s="15">
        <f>G19+G23+G26+G28+G30+G32+G36+G39+G42+G44+G46+G49+G56+G59+G63+G73+G76+G78+G86+G89+G93+G98+G101+G109+G112+G115+G119+G128+G131+G133+G146+G161+G165+G173+G178+G180+G191+G197+G204+G208+G211+G220+G231+G235+G238+G245+G249+G255+G257</f>
        <v>53449.098</v>
      </c>
    </row>
    <row r="11" spans="1:7" s="20" customFormat="1" ht="82.5" customHeight="1">
      <c r="A11" s="16" t="s">
        <v>14</v>
      </c>
      <c r="B11" s="17" t="s">
        <v>22</v>
      </c>
      <c r="C11" s="18" t="s">
        <v>23</v>
      </c>
      <c r="D11" s="19">
        <v>10000</v>
      </c>
      <c r="E11" s="19">
        <v>10000</v>
      </c>
      <c r="F11" s="19">
        <v>9866.3</v>
      </c>
      <c r="G11" s="19">
        <f aca="true" t="shared" si="0" ref="G11:G18">E11-F11</f>
        <v>133.70000000000073</v>
      </c>
    </row>
    <row r="12" spans="1:7" s="20" customFormat="1" ht="76.5" customHeight="1">
      <c r="A12" s="16" t="s">
        <v>15</v>
      </c>
      <c r="B12" s="17" t="s">
        <v>22</v>
      </c>
      <c r="C12" s="18" t="s">
        <v>24</v>
      </c>
      <c r="D12" s="19">
        <v>3000</v>
      </c>
      <c r="E12" s="19">
        <v>3000</v>
      </c>
      <c r="F12" s="19">
        <v>2813.8</v>
      </c>
      <c r="G12" s="19">
        <f t="shared" si="0"/>
        <v>186.19999999999982</v>
      </c>
    </row>
    <row r="13" spans="1:7" s="20" customFormat="1" ht="98.25" customHeight="1">
      <c r="A13" s="16" t="s">
        <v>16</v>
      </c>
      <c r="B13" s="17" t="s">
        <v>22</v>
      </c>
      <c r="C13" s="18" t="s">
        <v>25</v>
      </c>
      <c r="D13" s="19">
        <v>4200</v>
      </c>
      <c r="E13" s="19">
        <v>1215</v>
      </c>
      <c r="F13" s="19">
        <v>1128.1</v>
      </c>
      <c r="G13" s="19">
        <f t="shared" si="0"/>
        <v>86.90000000000009</v>
      </c>
    </row>
    <row r="14" spans="1:7" s="20" customFormat="1" ht="105" customHeight="1">
      <c r="A14" s="16" t="s">
        <v>17</v>
      </c>
      <c r="B14" s="17" t="s">
        <v>22</v>
      </c>
      <c r="C14" s="18" t="s">
        <v>26</v>
      </c>
      <c r="D14" s="19">
        <v>500</v>
      </c>
      <c r="E14" s="19">
        <v>413.2</v>
      </c>
      <c r="F14" s="21">
        <v>0</v>
      </c>
      <c r="G14" s="19">
        <f t="shared" si="0"/>
        <v>413.2</v>
      </c>
    </row>
    <row r="15" spans="1:7" s="20" customFormat="1" ht="76.5" customHeight="1">
      <c r="A15" s="16" t="s">
        <v>18</v>
      </c>
      <c r="B15" s="17" t="s">
        <v>22</v>
      </c>
      <c r="C15" s="18" t="s">
        <v>27</v>
      </c>
      <c r="D15" s="19">
        <v>500</v>
      </c>
      <c r="E15" s="19">
        <v>413.2</v>
      </c>
      <c r="F15" s="21">
        <v>0</v>
      </c>
      <c r="G15" s="19">
        <f t="shared" si="0"/>
        <v>413.2</v>
      </c>
    </row>
    <row r="16" spans="1:7" s="20" customFormat="1" ht="128.25" customHeight="1">
      <c r="A16" s="16" t="s">
        <v>19</v>
      </c>
      <c r="B16" s="17" t="s">
        <v>22</v>
      </c>
      <c r="C16" s="18" t="s">
        <v>28</v>
      </c>
      <c r="D16" s="19">
        <v>500</v>
      </c>
      <c r="E16" s="19">
        <v>413.2</v>
      </c>
      <c r="F16" s="21">
        <v>0</v>
      </c>
      <c r="G16" s="19">
        <f t="shared" si="0"/>
        <v>413.2</v>
      </c>
    </row>
    <row r="17" spans="1:7" s="20" customFormat="1" ht="97.5" customHeight="1">
      <c r="A17" s="16" t="s">
        <v>20</v>
      </c>
      <c r="B17" s="17" t="s">
        <v>22</v>
      </c>
      <c r="C17" s="18" t="s">
        <v>29</v>
      </c>
      <c r="D17" s="19">
        <v>500</v>
      </c>
      <c r="E17" s="19">
        <v>413.2</v>
      </c>
      <c r="F17" s="21">
        <v>0</v>
      </c>
      <c r="G17" s="19">
        <f t="shared" si="0"/>
        <v>413.2</v>
      </c>
    </row>
    <row r="18" spans="1:7" s="20" customFormat="1" ht="101.25" customHeight="1">
      <c r="A18" s="16" t="s">
        <v>30</v>
      </c>
      <c r="B18" s="17" t="s">
        <v>22</v>
      </c>
      <c r="C18" s="18" t="s">
        <v>31</v>
      </c>
      <c r="D18" s="19">
        <v>500</v>
      </c>
      <c r="E18" s="19">
        <v>413.2</v>
      </c>
      <c r="F18" s="21">
        <v>0</v>
      </c>
      <c r="G18" s="19">
        <f t="shared" si="0"/>
        <v>413.2</v>
      </c>
    </row>
    <row r="19" spans="1:7" s="20" customFormat="1" ht="30.75" customHeight="1">
      <c r="A19" s="22" t="s">
        <v>32</v>
      </c>
      <c r="B19" s="22"/>
      <c r="C19" s="22"/>
      <c r="D19" s="23">
        <f>SUM(D11:D18)</f>
        <v>19700</v>
      </c>
      <c r="E19" s="23">
        <f>SUM(E11:E18)</f>
        <v>16281</v>
      </c>
      <c r="F19" s="23">
        <f>SUM(F11:F18)</f>
        <v>13808.199999999999</v>
      </c>
      <c r="G19" s="23">
        <f>SUM(G11:G18)</f>
        <v>2472.8000000000006</v>
      </c>
    </row>
    <row r="20" spans="1:7" s="20" customFormat="1" ht="78" customHeight="1">
      <c r="A20" s="16" t="s">
        <v>33</v>
      </c>
      <c r="B20" s="17" t="s">
        <v>34</v>
      </c>
      <c r="C20" s="18" t="s">
        <v>35</v>
      </c>
      <c r="D20" s="19">
        <v>500</v>
      </c>
      <c r="E20" s="19">
        <v>240.86544872649685</v>
      </c>
      <c r="F20" s="21">
        <v>0</v>
      </c>
      <c r="G20" s="19">
        <f aca="true" t="shared" si="1" ref="G20:G22">E20-F20</f>
        <v>240.86544872649685</v>
      </c>
    </row>
    <row r="21" spans="1:7" s="20" customFormat="1" ht="54" customHeight="1">
      <c r="A21" s="16" t="s">
        <v>36</v>
      </c>
      <c r="B21" s="17" t="s">
        <v>34</v>
      </c>
      <c r="C21" s="18" t="s">
        <v>37</v>
      </c>
      <c r="D21" s="19">
        <v>49.96</v>
      </c>
      <c r="E21" s="19">
        <v>24.067275636751564</v>
      </c>
      <c r="F21" s="21">
        <v>0</v>
      </c>
      <c r="G21" s="19">
        <f t="shared" si="1"/>
        <v>24.067275636751564</v>
      </c>
    </row>
    <row r="22" spans="1:7" s="20" customFormat="1" ht="61.5" customHeight="1">
      <c r="A22" s="16" t="s">
        <v>38</v>
      </c>
      <c r="B22" s="17" t="s">
        <v>34</v>
      </c>
      <c r="C22" s="18" t="s">
        <v>39</v>
      </c>
      <c r="D22" s="19">
        <v>49.96</v>
      </c>
      <c r="E22" s="19">
        <v>24.067275636751564</v>
      </c>
      <c r="F22" s="21">
        <v>0</v>
      </c>
      <c r="G22" s="19">
        <f t="shared" si="1"/>
        <v>24.067275636751564</v>
      </c>
    </row>
    <row r="23" spans="1:7" s="20" customFormat="1" ht="30.75" customHeight="1">
      <c r="A23" s="22" t="s">
        <v>40</v>
      </c>
      <c r="B23" s="22"/>
      <c r="C23" s="22"/>
      <c r="D23" s="23">
        <f>SUM(D20:D22)</f>
        <v>599.92</v>
      </c>
      <c r="E23" s="23">
        <f>SUM(E20:E22)</f>
        <v>289</v>
      </c>
      <c r="F23" s="24">
        <f>SUM(F20:F22)</f>
        <v>0</v>
      </c>
      <c r="G23" s="23">
        <f>SUM(G20:G22)</f>
        <v>289</v>
      </c>
    </row>
    <row r="24" spans="1:7" s="20" customFormat="1" ht="125.25" customHeight="1">
      <c r="A24" s="16" t="s">
        <v>41</v>
      </c>
      <c r="B24" s="17" t="s">
        <v>42</v>
      </c>
      <c r="C24" s="18" t="s">
        <v>43</v>
      </c>
      <c r="D24" s="19">
        <v>1127</v>
      </c>
      <c r="E24" s="19">
        <v>1127</v>
      </c>
      <c r="F24" s="19">
        <v>866.017</v>
      </c>
      <c r="G24" s="19">
        <f aca="true" t="shared" si="2" ref="G24:G25">E24-F24</f>
        <v>260.98299999999995</v>
      </c>
    </row>
    <row r="25" spans="1:7" s="20" customFormat="1" ht="76.5" customHeight="1">
      <c r="A25" s="16" t="s">
        <v>44</v>
      </c>
      <c r="B25" s="17" t="s">
        <v>42</v>
      </c>
      <c r="C25" s="18" t="s">
        <v>45</v>
      </c>
      <c r="D25" s="19">
        <v>3100</v>
      </c>
      <c r="E25" s="19">
        <v>1494</v>
      </c>
      <c r="F25" s="21">
        <v>0</v>
      </c>
      <c r="G25" s="19">
        <f t="shared" si="2"/>
        <v>1494</v>
      </c>
    </row>
    <row r="26" spans="1:7" s="20" customFormat="1" ht="30.75" customHeight="1">
      <c r="A26" s="25" t="s">
        <v>46</v>
      </c>
      <c r="B26" s="25"/>
      <c r="C26" s="25"/>
      <c r="D26" s="26">
        <f>SUM(D24:D25)</f>
        <v>4227</v>
      </c>
      <c r="E26" s="26">
        <f>SUM(E24:E25)</f>
        <v>2621</v>
      </c>
      <c r="F26" s="27">
        <f>SUM(F24:F25)</f>
        <v>866.017</v>
      </c>
      <c r="G26" s="26">
        <f>SUM(G24:G25)</f>
        <v>1754.983</v>
      </c>
    </row>
    <row r="27" spans="1:7" s="20" customFormat="1" ht="84" customHeight="1">
      <c r="A27" s="16" t="s">
        <v>47</v>
      </c>
      <c r="B27" s="17" t="s">
        <v>48</v>
      </c>
      <c r="C27" s="18" t="s">
        <v>49</v>
      </c>
      <c r="D27" s="19">
        <v>300</v>
      </c>
      <c r="E27" s="19">
        <v>150</v>
      </c>
      <c r="F27" s="21">
        <v>0</v>
      </c>
      <c r="G27" s="19">
        <f>E27-F27</f>
        <v>150</v>
      </c>
    </row>
    <row r="28" spans="1:7" s="20" customFormat="1" ht="30.75" customHeight="1">
      <c r="A28" s="25" t="s">
        <v>50</v>
      </c>
      <c r="B28" s="25"/>
      <c r="C28" s="25"/>
      <c r="D28" s="26">
        <f>SUM(D27:D27)</f>
        <v>300</v>
      </c>
      <c r="E28" s="26">
        <f>SUM(E27:E27)</f>
        <v>150</v>
      </c>
      <c r="F28" s="24">
        <f>SUM(F27:F27)</f>
        <v>0</v>
      </c>
      <c r="G28" s="26">
        <f>SUM(G27:G27)</f>
        <v>150</v>
      </c>
    </row>
    <row r="29" spans="1:7" s="20" customFormat="1" ht="99" customHeight="1">
      <c r="A29" s="16" t="s">
        <v>51</v>
      </c>
      <c r="B29" s="17" t="s">
        <v>52</v>
      </c>
      <c r="C29" s="28" t="s">
        <v>53</v>
      </c>
      <c r="D29" s="19">
        <v>600</v>
      </c>
      <c r="E29" s="19">
        <v>287</v>
      </c>
      <c r="F29" s="21">
        <v>0</v>
      </c>
      <c r="G29" s="19">
        <f>E29-F29</f>
        <v>287</v>
      </c>
    </row>
    <row r="30" spans="1:7" s="20" customFormat="1" ht="30.75" customHeight="1">
      <c r="A30" s="25" t="s">
        <v>54</v>
      </c>
      <c r="B30" s="25"/>
      <c r="C30" s="25"/>
      <c r="D30" s="26">
        <f>SUM(D29:D29)</f>
        <v>600</v>
      </c>
      <c r="E30" s="27">
        <f>SUM(E29:E29)</f>
        <v>287</v>
      </c>
      <c r="F30" s="27">
        <f>SUM(F29:F29)</f>
        <v>0</v>
      </c>
      <c r="G30" s="27">
        <f>SUM(G29:G29)</f>
        <v>287</v>
      </c>
    </row>
    <row r="31" spans="1:7" s="20" customFormat="1" ht="86.25" customHeight="1">
      <c r="A31" s="16" t="s">
        <v>55</v>
      </c>
      <c r="B31" s="17" t="s">
        <v>56</v>
      </c>
      <c r="C31" s="18" t="s">
        <v>57</v>
      </c>
      <c r="D31" s="19">
        <v>9520</v>
      </c>
      <c r="E31" s="19">
        <v>6966</v>
      </c>
      <c r="F31" s="19">
        <v>1444.1</v>
      </c>
      <c r="G31" s="19">
        <f>E31-F31</f>
        <v>5521.9</v>
      </c>
    </row>
    <row r="32" spans="1:7" s="20" customFormat="1" ht="30.75" customHeight="1">
      <c r="A32" s="25" t="s">
        <v>58</v>
      </c>
      <c r="B32" s="25"/>
      <c r="C32" s="25"/>
      <c r="D32" s="26">
        <f>SUM(D31:D31)</f>
        <v>9520</v>
      </c>
      <c r="E32" s="26">
        <f>SUM(E31:E31)</f>
        <v>6966</v>
      </c>
      <c r="F32" s="27">
        <f>SUM(F31:F31)</f>
        <v>1444.1</v>
      </c>
      <c r="G32" s="27">
        <f>SUM(G31:G31)</f>
        <v>5521.9</v>
      </c>
    </row>
    <row r="33" spans="1:7" s="20" customFormat="1" ht="57.75" customHeight="1">
      <c r="A33" s="29" t="s">
        <v>59</v>
      </c>
      <c r="B33" s="17" t="s">
        <v>60</v>
      </c>
      <c r="C33" s="18" t="s">
        <v>61</v>
      </c>
      <c r="D33" s="19">
        <v>500</v>
      </c>
      <c r="E33" s="19">
        <v>229</v>
      </c>
      <c r="F33" s="21">
        <v>0</v>
      </c>
      <c r="G33" s="19">
        <f aca="true" t="shared" si="3" ref="G33:G35">E33-F33</f>
        <v>229</v>
      </c>
    </row>
    <row r="34" spans="1:7" s="20" customFormat="1" ht="57.75" customHeight="1">
      <c r="A34" s="29" t="s">
        <v>62</v>
      </c>
      <c r="B34" s="17" t="s">
        <v>60</v>
      </c>
      <c r="C34" s="18" t="s">
        <v>63</v>
      </c>
      <c r="D34" s="19">
        <v>49.96</v>
      </c>
      <c r="E34" s="21">
        <v>10</v>
      </c>
      <c r="F34" s="21">
        <v>0</v>
      </c>
      <c r="G34" s="21">
        <f t="shared" si="3"/>
        <v>10</v>
      </c>
    </row>
    <row r="35" spans="1:7" s="20" customFormat="1" ht="58.5" customHeight="1">
      <c r="A35" s="29" t="s">
        <v>64</v>
      </c>
      <c r="B35" s="17" t="s">
        <v>60</v>
      </c>
      <c r="C35" s="18" t="s">
        <v>65</v>
      </c>
      <c r="D35" s="19">
        <v>49.96</v>
      </c>
      <c r="E35" s="19">
        <v>49.96</v>
      </c>
      <c r="F35" s="19">
        <v>49.96</v>
      </c>
      <c r="G35" s="21">
        <f t="shared" si="3"/>
        <v>0</v>
      </c>
    </row>
    <row r="36" spans="1:7" s="20" customFormat="1" ht="30.75" customHeight="1">
      <c r="A36" s="25" t="s">
        <v>66</v>
      </c>
      <c r="B36" s="25"/>
      <c r="C36" s="25"/>
      <c r="D36" s="26">
        <f>SUM(D33:D35)</f>
        <v>599.92</v>
      </c>
      <c r="E36" s="26">
        <f>SUM(E33:E35)</f>
        <v>288.96</v>
      </c>
      <c r="F36" s="24">
        <f>SUM(F33:F35)</f>
        <v>49.96</v>
      </c>
      <c r="G36" s="26">
        <f>SUM(G33:G35)</f>
        <v>239</v>
      </c>
    </row>
    <row r="37" spans="1:7" s="20" customFormat="1" ht="52.5" customHeight="1">
      <c r="A37" s="29" t="s">
        <v>67</v>
      </c>
      <c r="B37" s="17" t="s">
        <v>68</v>
      </c>
      <c r="C37" s="18" t="s">
        <v>69</v>
      </c>
      <c r="D37" s="19">
        <v>699.9</v>
      </c>
      <c r="E37" s="19">
        <v>335.2</v>
      </c>
      <c r="F37" s="30">
        <v>0</v>
      </c>
      <c r="G37" s="30">
        <f aca="true" t="shared" si="4" ref="G37:G38">E37-F37</f>
        <v>335.2</v>
      </c>
    </row>
    <row r="38" spans="1:7" s="20" customFormat="1" ht="58.5" customHeight="1">
      <c r="A38" s="29" t="s">
        <v>70</v>
      </c>
      <c r="B38" s="17" t="s">
        <v>68</v>
      </c>
      <c r="C38" s="18" t="s">
        <v>71</v>
      </c>
      <c r="D38" s="19">
        <v>300.1</v>
      </c>
      <c r="E38" s="19">
        <v>143.8</v>
      </c>
      <c r="F38" s="30">
        <v>0</v>
      </c>
      <c r="G38" s="30">
        <f t="shared" si="4"/>
        <v>143.8</v>
      </c>
    </row>
    <row r="39" spans="1:7" s="20" customFormat="1" ht="30.75" customHeight="1">
      <c r="A39" s="25" t="s">
        <v>72</v>
      </c>
      <c r="B39" s="25"/>
      <c r="C39" s="25"/>
      <c r="D39" s="26">
        <f>SUM(D37:D38)</f>
        <v>1000</v>
      </c>
      <c r="E39" s="26">
        <f>SUM(E37:E38)</f>
        <v>479</v>
      </c>
      <c r="F39" s="27">
        <f>SUM(F37:F38)</f>
        <v>0</v>
      </c>
      <c r="G39" s="27">
        <f>SUM(G37:G38)</f>
        <v>479</v>
      </c>
    </row>
    <row r="40" spans="1:7" s="20" customFormat="1" ht="80.25" customHeight="1">
      <c r="A40" s="29" t="s">
        <v>73</v>
      </c>
      <c r="B40" s="17" t="s">
        <v>74</v>
      </c>
      <c r="C40" s="18" t="s">
        <v>75</v>
      </c>
      <c r="D40" s="19">
        <v>2500</v>
      </c>
      <c r="E40" s="19">
        <v>1250</v>
      </c>
      <c r="F40" s="30">
        <v>0</v>
      </c>
      <c r="G40" s="19">
        <f aca="true" t="shared" si="5" ref="G40:G41">E40-F40</f>
        <v>1250</v>
      </c>
    </row>
    <row r="41" spans="1:7" s="20" customFormat="1" ht="81" customHeight="1">
      <c r="A41" s="29" t="s">
        <v>76</v>
      </c>
      <c r="B41" s="17" t="s">
        <v>74</v>
      </c>
      <c r="C41" s="18" t="s">
        <v>77</v>
      </c>
      <c r="D41" s="19">
        <v>49.96</v>
      </c>
      <c r="E41" s="19">
        <v>25</v>
      </c>
      <c r="F41" s="30">
        <v>0</v>
      </c>
      <c r="G41" s="19">
        <f t="shared" si="5"/>
        <v>25</v>
      </c>
    </row>
    <row r="42" spans="1:7" s="20" customFormat="1" ht="30.75" customHeight="1">
      <c r="A42" s="25" t="s">
        <v>78</v>
      </c>
      <c r="B42" s="25"/>
      <c r="C42" s="25"/>
      <c r="D42" s="26">
        <f>SUM(D40:D41)</f>
        <v>2549.96</v>
      </c>
      <c r="E42" s="26">
        <f>SUM(E40:E41)</f>
        <v>1275</v>
      </c>
      <c r="F42" s="27">
        <f>SUM(F40:F41)</f>
        <v>0</v>
      </c>
      <c r="G42" s="26">
        <f>SUM(G40:G41)</f>
        <v>1275</v>
      </c>
    </row>
    <row r="43" spans="1:7" s="20" customFormat="1" ht="84" customHeight="1">
      <c r="A43" s="29" t="s">
        <v>79</v>
      </c>
      <c r="B43" s="17" t="s">
        <v>80</v>
      </c>
      <c r="C43" s="18" t="s">
        <v>81</v>
      </c>
      <c r="D43" s="19">
        <v>1500</v>
      </c>
      <c r="E43" s="19">
        <v>750</v>
      </c>
      <c r="F43" s="30">
        <v>0</v>
      </c>
      <c r="G43" s="19">
        <f>E43-F43</f>
        <v>750</v>
      </c>
    </row>
    <row r="44" spans="1:7" s="20" customFormat="1" ht="30.75" customHeight="1">
      <c r="A44" s="25" t="s">
        <v>82</v>
      </c>
      <c r="B44" s="25"/>
      <c r="C44" s="25"/>
      <c r="D44" s="26">
        <f>SUM(D43:D43)</f>
        <v>1500</v>
      </c>
      <c r="E44" s="26">
        <f>SUM(E43:E43)</f>
        <v>750</v>
      </c>
      <c r="F44" s="27">
        <f>SUM(F43:F43)</f>
        <v>0</v>
      </c>
      <c r="G44" s="26">
        <f>SUM(G43:G43)</f>
        <v>750</v>
      </c>
    </row>
    <row r="45" spans="1:7" s="20" customFormat="1" ht="55.5" customHeight="1">
      <c r="A45" s="29" t="s">
        <v>83</v>
      </c>
      <c r="B45" s="17" t="s">
        <v>84</v>
      </c>
      <c r="C45" s="18" t="s">
        <v>85</v>
      </c>
      <c r="D45" s="31">
        <v>1000</v>
      </c>
      <c r="E45" s="31">
        <v>500</v>
      </c>
      <c r="F45" s="32">
        <v>0</v>
      </c>
      <c r="G45" s="32">
        <f>E45-F45</f>
        <v>500</v>
      </c>
    </row>
    <row r="46" spans="1:7" s="20" customFormat="1" ht="30.75" customHeight="1">
      <c r="A46" s="25" t="s">
        <v>86</v>
      </c>
      <c r="B46" s="25"/>
      <c r="C46" s="25"/>
      <c r="D46" s="26">
        <f>SUM(D45:D45)</f>
        <v>1000</v>
      </c>
      <c r="E46" s="26">
        <f>SUM(E45:E45)</f>
        <v>500</v>
      </c>
      <c r="F46" s="27">
        <f>SUM(F45:F45)</f>
        <v>0</v>
      </c>
      <c r="G46" s="26">
        <f>SUM(G45:G45)</f>
        <v>500</v>
      </c>
    </row>
    <row r="47" spans="1:7" s="20" customFormat="1" ht="80.25" customHeight="1">
      <c r="A47" s="29" t="s">
        <v>87</v>
      </c>
      <c r="B47" s="17" t="s">
        <v>88</v>
      </c>
      <c r="C47" s="18" t="s">
        <v>89</v>
      </c>
      <c r="D47" s="19">
        <v>49.96</v>
      </c>
      <c r="E47" s="31">
        <v>25</v>
      </c>
      <c r="F47" s="32">
        <v>0</v>
      </c>
      <c r="G47" s="32">
        <f aca="true" t="shared" si="6" ref="G47:G48">E47-F47</f>
        <v>25</v>
      </c>
    </row>
    <row r="48" spans="1:7" s="20" customFormat="1" ht="71.25" customHeight="1">
      <c r="A48" s="29" t="s">
        <v>90</v>
      </c>
      <c r="B48" s="17" t="s">
        <v>88</v>
      </c>
      <c r="C48" s="18" t="s">
        <v>91</v>
      </c>
      <c r="D48" s="19">
        <v>49.96</v>
      </c>
      <c r="E48" s="31">
        <v>25</v>
      </c>
      <c r="F48" s="32">
        <v>0</v>
      </c>
      <c r="G48" s="32">
        <f t="shared" si="6"/>
        <v>25</v>
      </c>
    </row>
    <row r="49" spans="1:7" s="20" customFormat="1" ht="30.75" customHeight="1">
      <c r="A49" s="25" t="s">
        <v>92</v>
      </c>
      <c r="B49" s="25"/>
      <c r="C49" s="25"/>
      <c r="D49" s="26">
        <f>SUM(D47:D48)</f>
        <v>99.92</v>
      </c>
      <c r="E49" s="26">
        <f>SUM(E47:E48)</f>
        <v>50</v>
      </c>
      <c r="F49" s="27">
        <f>SUM(F47:F48)</f>
        <v>0</v>
      </c>
      <c r="G49" s="26">
        <f>SUM(G47:G48)</f>
        <v>50</v>
      </c>
    </row>
    <row r="50" spans="1:7" s="20" customFormat="1" ht="75" customHeight="1">
      <c r="A50" s="29" t="s">
        <v>93</v>
      </c>
      <c r="B50" s="17" t="s">
        <v>94</v>
      </c>
      <c r="C50" s="18" t="s">
        <v>95</v>
      </c>
      <c r="D50" s="19">
        <v>49.96</v>
      </c>
      <c r="E50" s="31">
        <v>25</v>
      </c>
      <c r="F50" s="32">
        <v>0</v>
      </c>
      <c r="G50" s="31">
        <f aca="true" t="shared" si="7" ref="G50:G55">E50-F50</f>
        <v>25</v>
      </c>
    </row>
    <row r="51" spans="1:7" s="20" customFormat="1" ht="75" customHeight="1">
      <c r="A51" s="29" t="s">
        <v>96</v>
      </c>
      <c r="B51" s="17" t="s">
        <v>94</v>
      </c>
      <c r="C51" s="18" t="s">
        <v>97</v>
      </c>
      <c r="D51" s="19">
        <v>49.96</v>
      </c>
      <c r="E51" s="31">
        <v>25</v>
      </c>
      <c r="F51" s="32">
        <v>0</v>
      </c>
      <c r="G51" s="31">
        <f t="shared" si="7"/>
        <v>25</v>
      </c>
    </row>
    <row r="52" spans="1:7" s="20" customFormat="1" ht="75" customHeight="1">
      <c r="A52" s="29" t="s">
        <v>98</v>
      </c>
      <c r="B52" s="17" t="s">
        <v>94</v>
      </c>
      <c r="C52" s="18" t="s">
        <v>99</v>
      </c>
      <c r="D52" s="19">
        <v>49.96</v>
      </c>
      <c r="E52" s="31">
        <v>25</v>
      </c>
      <c r="F52" s="32">
        <v>0</v>
      </c>
      <c r="G52" s="31">
        <f t="shared" si="7"/>
        <v>25</v>
      </c>
    </row>
    <row r="53" spans="1:7" s="20" customFormat="1" ht="75" customHeight="1">
      <c r="A53" s="29" t="s">
        <v>100</v>
      </c>
      <c r="B53" s="17" t="s">
        <v>94</v>
      </c>
      <c r="C53" s="18" t="s">
        <v>101</v>
      </c>
      <c r="D53" s="19">
        <v>49.96</v>
      </c>
      <c r="E53" s="31">
        <v>25</v>
      </c>
      <c r="F53" s="32">
        <v>0</v>
      </c>
      <c r="G53" s="31">
        <f t="shared" si="7"/>
        <v>25</v>
      </c>
    </row>
    <row r="54" spans="1:7" s="20" customFormat="1" ht="75" customHeight="1">
      <c r="A54" s="29" t="s">
        <v>102</v>
      </c>
      <c r="B54" s="17" t="s">
        <v>94</v>
      </c>
      <c r="C54" s="18" t="s">
        <v>103</v>
      </c>
      <c r="D54" s="19">
        <v>49.96</v>
      </c>
      <c r="E54" s="31">
        <v>25</v>
      </c>
      <c r="F54" s="32">
        <v>0</v>
      </c>
      <c r="G54" s="31">
        <f t="shared" si="7"/>
        <v>25</v>
      </c>
    </row>
    <row r="55" spans="1:7" s="20" customFormat="1" ht="75" customHeight="1">
      <c r="A55" s="29" t="s">
        <v>104</v>
      </c>
      <c r="B55" s="17" t="s">
        <v>94</v>
      </c>
      <c r="C55" s="18" t="s">
        <v>105</v>
      </c>
      <c r="D55" s="19">
        <v>49.96</v>
      </c>
      <c r="E55" s="31">
        <v>25</v>
      </c>
      <c r="F55" s="32">
        <v>0</v>
      </c>
      <c r="G55" s="31">
        <f t="shared" si="7"/>
        <v>25</v>
      </c>
    </row>
    <row r="56" spans="1:7" s="20" customFormat="1" ht="30.75" customHeight="1">
      <c r="A56" s="25" t="s">
        <v>106</v>
      </c>
      <c r="B56" s="25"/>
      <c r="C56" s="25"/>
      <c r="D56" s="26">
        <f>SUM(D50:D55)</f>
        <v>299.76</v>
      </c>
      <c r="E56" s="26">
        <f>SUM(E50:E55)</f>
        <v>150</v>
      </c>
      <c r="F56" s="27">
        <f>SUM(F50:F55)</f>
        <v>0</v>
      </c>
      <c r="G56" s="26">
        <f>SUM(G50:G55)</f>
        <v>150</v>
      </c>
    </row>
    <row r="57" spans="1:7" s="20" customFormat="1" ht="80.25" customHeight="1">
      <c r="A57" s="29" t="s">
        <v>107</v>
      </c>
      <c r="B57" s="17" t="s">
        <v>108</v>
      </c>
      <c r="C57" s="18" t="s">
        <v>109</v>
      </c>
      <c r="D57" s="31">
        <v>1400</v>
      </c>
      <c r="E57" s="31">
        <v>669</v>
      </c>
      <c r="F57" s="30">
        <v>668.967</v>
      </c>
      <c r="G57" s="32">
        <f aca="true" t="shared" si="8" ref="G57:G58">E57-F57</f>
        <v>0.03300000000001546</v>
      </c>
    </row>
    <row r="58" spans="1:7" s="20" customFormat="1" ht="81" customHeight="1">
      <c r="A58" s="29" t="s">
        <v>110</v>
      </c>
      <c r="B58" s="17" t="s">
        <v>108</v>
      </c>
      <c r="C58" s="18" t="s">
        <v>111</v>
      </c>
      <c r="D58" s="31">
        <v>1800</v>
      </c>
      <c r="E58" s="31">
        <v>900</v>
      </c>
      <c r="F58" s="30">
        <v>0</v>
      </c>
      <c r="G58" s="31">
        <f t="shared" si="8"/>
        <v>900</v>
      </c>
    </row>
    <row r="59" spans="1:7" s="20" customFormat="1" ht="30.75" customHeight="1">
      <c r="A59" s="25" t="s">
        <v>112</v>
      </c>
      <c r="B59" s="25"/>
      <c r="C59" s="25"/>
      <c r="D59" s="26">
        <f>SUM(D57:D58)</f>
        <v>3200</v>
      </c>
      <c r="E59" s="26">
        <f>SUM(E57:E58)</f>
        <v>1569</v>
      </c>
      <c r="F59" s="27">
        <f>SUM(F57:F58)</f>
        <v>668.967</v>
      </c>
      <c r="G59" s="26">
        <f>SUM(G57:G58)</f>
        <v>900.033</v>
      </c>
    </row>
    <row r="60" spans="1:7" s="20" customFormat="1" ht="52.5" customHeight="1">
      <c r="A60" s="29" t="s">
        <v>113</v>
      </c>
      <c r="B60" s="17" t="s">
        <v>114</v>
      </c>
      <c r="C60" s="18" t="s">
        <v>115</v>
      </c>
      <c r="D60" s="31">
        <v>300</v>
      </c>
      <c r="E60" s="31">
        <v>145.6</v>
      </c>
      <c r="F60" s="30">
        <v>0</v>
      </c>
      <c r="G60" s="31">
        <f aca="true" t="shared" si="9" ref="G60:G62">E60-F60</f>
        <v>145.6</v>
      </c>
    </row>
    <row r="61" spans="1:7" s="20" customFormat="1" ht="52.5" customHeight="1">
      <c r="A61" s="29" t="s">
        <v>116</v>
      </c>
      <c r="B61" s="17" t="s">
        <v>114</v>
      </c>
      <c r="C61" s="18" t="s">
        <v>117</v>
      </c>
      <c r="D61" s="19">
        <v>49.96</v>
      </c>
      <c r="E61" s="31">
        <v>24.2</v>
      </c>
      <c r="F61" s="30">
        <v>0</v>
      </c>
      <c r="G61" s="31">
        <f t="shared" si="9"/>
        <v>24.2</v>
      </c>
    </row>
    <row r="62" spans="1:7" s="20" customFormat="1" ht="52.5" customHeight="1">
      <c r="A62" s="29" t="s">
        <v>118</v>
      </c>
      <c r="B62" s="17" t="s">
        <v>114</v>
      </c>
      <c r="C62" s="18" t="s">
        <v>119</v>
      </c>
      <c r="D62" s="19">
        <v>49.96</v>
      </c>
      <c r="E62" s="31">
        <v>24.2</v>
      </c>
      <c r="F62" s="30">
        <v>0</v>
      </c>
      <c r="G62" s="31">
        <f t="shared" si="9"/>
        <v>24.2</v>
      </c>
    </row>
    <row r="63" spans="1:7" s="20" customFormat="1" ht="30.75" customHeight="1">
      <c r="A63" s="25" t="s">
        <v>120</v>
      </c>
      <c r="B63" s="25"/>
      <c r="C63" s="25"/>
      <c r="D63" s="26">
        <f>SUM(D60:D62)</f>
        <v>399.92</v>
      </c>
      <c r="E63" s="26">
        <f>SUM(E60:E62)</f>
        <v>194</v>
      </c>
      <c r="F63" s="27">
        <f>SUM(F60:F62)</f>
        <v>0</v>
      </c>
      <c r="G63" s="26">
        <f>SUM(G60:G62)</f>
        <v>194</v>
      </c>
    </row>
    <row r="64" spans="1:7" s="20" customFormat="1" ht="103.5" customHeight="1">
      <c r="A64" s="29" t="s">
        <v>121</v>
      </c>
      <c r="B64" s="17" t="s">
        <v>122</v>
      </c>
      <c r="C64" s="18" t="s">
        <v>123</v>
      </c>
      <c r="D64" s="31">
        <v>1080.829</v>
      </c>
      <c r="E64" s="31">
        <v>1080.829</v>
      </c>
      <c r="F64" s="30">
        <v>689.4</v>
      </c>
      <c r="G64" s="31">
        <f aca="true" t="shared" si="10" ref="G64:G72">E64-F64</f>
        <v>391.429</v>
      </c>
    </row>
    <row r="65" spans="1:7" s="20" customFormat="1" ht="75.75" customHeight="1">
      <c r="A65" s="29" t="s">
        <v>124</v>
      </c>
      <c r="B65" s="17" t="s">
        <v>122</v>
      </c>
      <c r="C65" s="18" t="s">
        <v>125</v>
      </c>
      <c r="D65" s="31">
        <v>1469.075</v>
      </c>
      <c r="E65" s="31">
        <v>1149.075</v>
      </c>
      <c r="F65" s="31">
        <v>1134.4</v>
      </c>
      <c r="G65" s="31">
        <f t="shared" si="10"/>
        <v>14.674999999999955</v>
      </c>
    </row>
    <row r="66" spans="1:7" s="20" customFormat="1" ht="123.75" customHeight="1">
      <c r="A66" s="29" t="s">
        <v>126</v>
      </c>
      <c r="B66" s="17" t="s">
        <v>122</v>
      </c>
      <c r="C66" s="18" t="s">
        <v>127</v>
      </c>
      <c r="D66" s="31">
        <v>1500</v>
      </c>
      <c r="E66" s="31">
        <v>517</v>
      </c>
      <c r="F66" s="30">
        <v>481.4</v>
      </c>
      <c r="G66" s="31">
        <f t="shared" si="10"/>
        <v>35.60000000000002</v>
      </c>
    </row>
    <row r="67" spans="1:7" s="20" customFormat="1" ht="103.5" customHeight="1">
      <c r="A67" s="29" t="s">
        <v>128</v>
      </c>
      <c r="B67" s="17" t="s">
        <v>122</v>
      </c>
      <c r="C67" s="18" t="s">
        <v>129</v>
      </c>
      <c r="D67" s="31">
        <v>2000</v>
      </c>
      <c r="E67" s="31">
        <v>1285</v>
      </c>
      <c r="F67" s="30">
        <v>0</v>
      </c>
      <c r="G67" s="31">
        <f t="shared" si="10"/>
        <v>1285</v>
      </c>
    </row>
    <row r="68" spans="1:7" s="20" customFormat="1" ht="75" customHeight="1">
      <c r="A68" s="29" t="s">
        <v>130</v>
      </c>
      <c r="B68" s="17" t="s">
        <v>122</v>
      </c>
      <c r="C68" s="18" t="s">
        <v>131</v>
      </c>
      <c r="D68" s="31">
        <v>49.96</v>
      </c>
      <c r="E68" s="30">
        <v>0</v>
      </c>
      <c r="F68" s="30">
        <v>0</v>
      </c>
      <c r="G68" s="30">
        <f t="shared" si="10"/>
        <v>0</v>
      </c>
    </row>
    <row r="69" spans="1:7" s="20" customFormat="1" ht="76.5" customHeight="1">
      <c r="A69" s="29" t="s">
        <v>132</v>
      </c>
      <c r="B69" s="17" t="s">
        <v>122</v>
      </c>
      <c r="C69" s="18" t="s">
        <v>133</v>
      </c>
      <c r="D69" s="31">
        <v>49.96</v>
      </c>
      <c r="E69" s="30">
        <v>0</v>
      </c>
      <c r="F69" s="30">
        <v>0</v>
      </c>
      <c r="G69" s="30">
        <f t="shared" si="10"/>
        <v>0</v>
      </c>
    </row>
    <row r="70" spans="1:7" s="20" customFormat="1" ht="76.5" customHeight="1">
      <c r="A70" s="29" t="s">
        <v>134</v>
      </c>
      <c r="B70" s="17" t="s">
        <v>122</v>
      </c>
      <c r="C70" s="18" t="s">
        <v>135</v>
      </c>
      <c r="D70" s="31">
        <v>49.96</v>
      </c>
      <c r="E70" s="30">
        <v>0</v>
      </c>
      <c r="F70" s="30">
        <v>0</v>
      </c>
      <c r="G70" s="30">
        <f t="shared" si="10"/>
        <v>0</v>
      </c>
    </row>
    <row r="71" spans="1:7" s="20" customFormat="1" ht="150.75" customHeight="1">
      <c r="A71" s="29" t="s">
        <v>136</v>
      </c>
      <c r="B71" s="17" t="s">
        <v>122</v>
      </c>
      <c r="C71" s="18" t="s">
        <v>137</v>
      </c>
      <c r="D71" s="31">
        <v>380</v>
      </c>
      <c r="E71" s="30">
        <v>0</v>
      </c>
      <c r="F71" s="30">
        <v>0</v>
      </c>
      <c r="G71" s="30">
        <f t="shared" si="10"/>
        <v>0</v>
      </c>
    </row>
    <row r="72" spans="1:7" s="20" customFormat="1" ht="155.25" customHeight="1">
      <c r="A72" s="29" t="s">
        <v>138</v>
      </c>
      <c r="B72" s="17" t="s">
        <v>122</v>
      </c>
      <c r="C72" s="18" t="s">
        <v>139</v>
      </c>
      <c r="D72" s="31">
        <v>40</v>
      </c>
      <c r="E72" s="30">
        <v>0</v>
      </c>
      <c r="F72" s="30">
        <v>0</v>
      </c>
      <c r="G72" s="30">
        <f t="shared" si="10"/>
        <v>0</v>
      </c>
    </row>
    <row r="73" spans="1:7" s="20" customFormat="1" ht="30.75" customHeight="1">
      <c r="A73" s="25" t="s">
        <v>140</v>
      </c>
      <c r="B73" s="25"/>
      <c r="C73" s="25"/>
      <c r="D73" s="26">
        <f>SUM(D64:D72)</f>
        <v>6619.784</v>
      </c>
      <c r="E73" s="26">
        <f>SUM(E64:E72)</f>
        <v>4031.9039999999995</v>
      </c>
      <c r="F73" s="26">
        <f>SUM(F64:F72)</f>
        <v>2305.2000000000003</v>
      </c>
      <c r="G73" s="26">
        <f>SUM(G64:G72)</f>
        <v>1726.7040000000002</v>
      </c>
    </row>
    <row r="74" spans="1:7" s="20" customFormat="1" ht="58.5" customHeight="1">
      <c r="A74" s="29" t="s">
        <v>141</v>
      </c>
      <c r="B74" s="17" t="s">
        <v>142</v>
      </c>
      <c r="C74" s="18" t="s">
        <v>143</v>
      </c>
      <c r="D74" s="31">
        <v>1428.727</v>
      </c>
      <c r="E74" s="31">
        <v>1428.727</v>
      </c>
      <c r="F74" s="31">
        <v>1251.95</v>
      </c>
      <c r="G74" s="31">
        <f aca="true" t="shared" si="11" ref="G74:G75">E74-F74</f>
        <v>176.77700000000004</v>
      </c>
    </row>
    <row r="75" spans="1:7" s="20" customFormat="1" ht="80.25" customHeight="1">
      <c r="A75" s="29" t="s">
        <v>144</v>
      </c>
      <c r="B75" s="17" t="s">
        <v>142</v>
      </c>
      <c r="C75" s="18" t="s">
        <v>145</v>
      </c>
      <c r="D75" s="31">
        <v>49.96</v>
      </c>
      <c r="E75" s="31">
        <v>25</v>
      </c>
      <c r="F75" s="30">
        <v>0</v>
      </c>
      <c r="G75" s="31">
        <f t="shared" si="11"/>
        <v>25</v>
      </c>
    </row>
    <row r="76" spans="1:7" s="20" customFormat="1" ht="30.75" customHeight="1">
      <c r="A76" s="25" t="s">
        <v>146</v>
      </c>
      <c r="B76" s="25"/>
      <c r="C76" s="25"/>
      <c r="D76" s="26">
        <f>SUM(D74:D75)</f>
        <v>1478.6870000000001</v>
      </c>
      <c r="E76" s="26">
        <f>SUM(E74:E75)</f>
        <v>1453.727</v>
      </c>
      <c r="F76" s="26">
        <f>SUM(F74:F75)</f>
        <v>1251.95</v>
      </c>
      <c r="G76" s="26">
        <f>SUM(G74:G75)</f>
        <v>201.77700000000004</v>
      </c>
    </row>
    <row r="77" spans="1:7" s="20" customFormat="1" ht="73.5" customHeight="1">
      <c r="A77" s="29" t="s">
        <v>147</v>
      </c>
      <c r="B77" s="17" t="s">
        <v>148</v>
      </c>
      <c r="C77" s="18" t="s">
        <v>149</v>
      </c>
      <c r="D77" s="31">
        <v>2000</v>
      </c>
      <c r="E77" s="31">
        <v>1000</v>
      </c>
      <c r="F77" s="30">
        <v>0</v>
      </c>
      <c r="G77" s="31">
        <f>E77-F77</f>
        <v>1000</v>
      </c>
    </row>
    <row r="78" spans="1:7" s="20" customFormat="1" ht="30.75" customHeight="1">
      <c r="A78" s="33" t="s">
        <v>150</v>
      </c>
      <c r="B78" s="33"/>
      <c r="C78" s="33"/>
      <c r="D78" s="26">
        <f>SUM(D77:D77)</f>
        <v>2000</v>
      </c>
      <c r="E78" s="26">
        <f>SUM(E77:E77)</f>
        <v>1000</v>
      </c>
      <c r="F78" s="27">
        <f>SUM(F77:F77)</f>
        <v>0</v>
      </c>
      <c r="G78" s="26">
        <f>SUM(G77:G77)</f>
        <v>1000</v>
      </c>
    </row>
    <row r="79" spans="1:7" s="20" customFormat="1" ht="78" customHeight="1">
      <c r="A79" s="29" t="s">
        <v>151</v>
      </c>
      <c r="B79" s="17" t="s">
        <v>152</v>
      </c>
      <c r="C79" s="18" t="s">
        <v>153</v>
      </c>
      <c r="D79" s="31">
        <v>1996.53</v>
      </c>
      <c r="E79" s="31">
        <v>1996.53</v>
      </c>
      <c r="F79" s="31">
        <v>1977.77</v>
      </c>
      <c r="G79" s="31">
        <f aca="true" t="shared" si="12" ref="G79:G85">E79-F79</f>
        <v>18.75999999999999</v>
      </c>
    </row>
    <row r="80" spans="1:7" s="20" customFormat="1" ht="78.75" customHeight="1">
      <c r="A80" s="29" t="s">
        <v>154</v>
      </c>
      <c r="B80" s="17" t="s">
        <v>152</v>
      </c>
      <c r="C80" s="18" t="s">
        <v>155</v>
      </c>
      <c r="D80" s="31">
        <v>130</v>
      </c>
      <c r="E80" s="31">
        <v>130</v>
      </c>
      <c r="F80" s="31">
        <v>129.482</v>
      </c>
      <c r="G80" s="30">
        <f t="shared" si="12"/>
        <v>0.5180000000000007</v>
      </c>
    </row>
    <row r="81" spans="1:7" s="20" customFormat="1" ht="78.75" customHeight="1">
      <c r="A81" s="29" t="s">
        <v>156</v>
      </c>
      <c r="B81" s="17" t="s">
        <v>152</v>
      </c>
      <c r="C81" s="18" t="s">
        <v>157</v>
      </c>
      <c r="D81" s="31">
        <v>160</v>
      </c>
      <c r="E81" s="30">
        <v>0</v>
      </c>
      <c r="F81" s="30">
        <v>0</v>
      </c>
      <c r="G81" s="30">
        <f t="shared" si="12"/>
        <v>0</v>
      </c>
    </row>
    <row r="82" spans="1:7" s="20" customFormat="1" ht="81" customHeight="1">
      <c r="A82" s="29" t="s">
        <v>158</v>
      </c>
      <c r="B82" s="17" t="s">
        <v>152</v>
      </c>
      <c r="C82" s="18" t="s">
        <v>159</v>
      </c>
      <c r="D82" s="31">
        <v>49.96</v>
      </c>
      <c r="E82" s="30">
        <v>0</v>
      </c>
      <c r="F82" s="30">
        <v>0</v>
      </c>
      <c r="G82" s="30">
        <f t="shared" si="12"/>
        <v>0</v>
      </c>
    </row>
    <row r="83" spans="1:7" s="20" customFormat="1" ht="81" customHeight="1">
      <c r="A83" s="29" t="s">
        <v>160</v>
      </c>
      <c r="B83" s="17" t="s">
        <v>152</v>
      </c>
      <c r="C83" s="18" t="s">
        <v>161</v>
      </c>
      <c r="D83" s="31">
        <v>49.96</v>
      </c>
      <c r="E83" s="31">
        <v>35</v>
      </c>
      <c r="F83" s="30">
        <v>0</v>
      </c>
      <c r="G83" s="30">
        <f t="shared" si="12"/>
        <v>35</v>
      </c>
    </row>
    <row r="84" spans="1:7" s="20" customFormat="1" ht="88.5" customHeight="1">
      <c r="A84" s="29" t="s">
        <v>162</v>
      </c>
      <c r="B84" s="17" t="s">
        <v>152</v>
      </c>
      <c r="C84" s="18" t="s">
        <v>163</v>
      </c>
      <c r="D84" s="31">
        <v>149</v>
      </c>
      <c r="E84" s="31">
        <v>149</v>
      </c>
      <c r="F84" s="30">
        <v>0</v>
      </c>
      <c r="G84" s="30">
        <f t="shared" si="12"/>
        <v>149</v>
      </c>
    </row>
    <row r="85" spans="1:7" s="20" customFormat="1" ht="88.5" customHeight="1">
      <c r="A85" s="29" t="s">
        <v>164</v>
      </c>
      <c r="B85" s="17" t="s">
        <v>152</v>
      </c>
      <c r="C85" s="18" t="s">
        <v>165</v>
      </c>
      <c r="D85" s="31">
        <v>40</v>
      </c>
      <c r="E85" s="31">
        <v>40</v>
      </c>
      <c r="F85" s="30">
        <v>0</v>
      </c>
      <c r="G85" s="30">
        <f t="shared" si="12"/>
        <v>40</v>
      </c>
    </row>
    <row r="86" spans="1:7" s="20" customFormat="1" ht="30.75" customHeight="1">
      <c r="A86" s="25" t="s">
        <v>166</v>
      </c>
      <c r="B86" s="25"/>
      <c r="C86" s="25"/>
      <c r="D86" s="26">
        <f>SUM(D79:D85)</f>
        <v>2575.45</v>
      </c>
      <c r="E86" s="26">
        <f>SUM(E79:E85)</f>
        <v>2350.5299999999997</v>
      </c>
      <c r="F86" s="26">
        <f>SUM(F79:F85)</f>
        <v>2107.252</v>
      </c>
      <c r="G86" s="26">
        <f>SUM(G79:G85)</f>
        <v>243.278</v>
      </c>
    </row>
    <row r="87" spans="1:7" s="20" customFormat="1" ht="58.5" customHeight="1">
      <c r="A87" s="29" t="s">
        <v>167</v>
      </c>
      <c r="B87" s="17" t="s">
        <v>168</v>
      </c>
      <c r="C87" s="18" t="s">
        <v>169</v>
      </c>
      <c r="D87" s="31">
        <v>200</v>
      </c>
      <c r="E87" s="31">
        <v>96.01536245799328</v>
      </c>
      <c r="F87" s="30">
        <v>0</v>
      </c>
      <c r="G87" s="31">
        <f aca="true" t="shared" si="13" ref="G87:G88">E87-F87</f>
        <v>96.01536245799328</v>
      </c>
    </row>
    <row r="88" spans="1:7" s="20" customFormat="1" ht="58.5" customHeight="1">
      <c r="A88" s="29" t="s">
        <v>170</v>
      </c>
      <c r="B88" s="17" t="s">
        <v>168</v>
      </c>
      <c r="C88" s="18" t="s">
        <v>171</v>
      </c>
      <c r="D88" s="31">
        <v>49.96</v>
      </c>
      <c r="E88" s="31">
        <v>23.98463754200672</v>
      </c>
      <c r="F88" s="30">
        <v>0</v>
      </c>
      <c r="G88" s="31">
        <f t="shared" si="13"/>
        <v>23.98463754200672</v>
      </c>
    </row>
    <row r="89" spans="1:7" s="20" customFormat="1" ht="30.75" customHeight="1">
      <c r="A89" s="25" t="s">
        <v>172</v>
      </c>
      <c r="B89" s="25"/>
      <c r="C89" s="25"/>
      <c r="D89" s="26">
        <f>SUM(D87:D88)</f>
        <v>249.96</v>
      </c>
      <c r="E89" s="26">
        <f>SUM(E87:E88)</f>
        <v>120</v>
      </c>
      <c r="F89" s="27">
        <f>SUM(F87:F88)</f>
        <v>0</v>
      </c>
      <c r="G89" s="26">
        <f>SUM(G87:G88)</f>
        <v>120</v>
      </c>
    </row>
    <row r="90" spans="1:7" s="20" customFormat="1" ht="75.75" customHeight="1">
      <c r="A90" s="29" t="s">
        <v>173</v>
      </c>
      <c r="B90" s="17" t="s">
        <v>174</v>
      </c>
      <c r="C90" s="18" t="s">
        <v>175</v>
      </c>
      <c r="D90" s="31">
        <v>1894.839</v>
      </c>
      <c r="E90" s="31">
        <v>1894.839</v>
      </c>
      <c r="F90" s="31">
        <v>1614.155</v>
      </c>
      <c r="G90" s="31">
        <f aca="true" t="shared" si="14" ref="G90:G92">E90-F90</f>
        <v>280.68399999999997</v>
      </c>
    </row>
    <row r="91" spans="1:7" s="20" customFormat="1" ht="58.5" customHeight="1">
      <c r="A91" s="29" t="s">
        <v>176</v>
      </c>
      <c r="B91" s="17" t="s">
        <v>174</v>
      </c>
      <c r="C91" s="18" t="s">
        <v>177</v>
      </c>
      <c r="D91" s="31">
        <v>49.96</v>
      </c>
      <c r="E91" s="31">
        <v>30</v>
      </c>
      <c r="F91" s="30">
        <v>0</v>
      </c>
      <c r="G91" s="31">
        <f t="shared" si="14"/>
        <v>30</v>
      </c>
    </row>
    <row r="92" spans="1:7" s="20" customFormat="1" ht="58.5" customHeight="1">
      <c r="A92" s="29" t="s">
        <v>178</v>
      </c>
      <c r="B92" s="17" t="s">
        <v>174</v>
      </c>
      <c r="C92" s="18" t="s">
        <v>179</v>
      </c>
      <c r="D92" s="31">
        <v>150</v>
      </c>
      <c r="E92" s="31">
        <v>70</v>
      </c>
      <c r="F92" s="30">
        <v>0</v>
      </c>
      <c r="G92" s="31">
        <f t="shared" si="14"/>
        <v>70</v>
      </c>
    </row>
    <row r="93" spans="1:7" s="20" customFormat="1" ht="30.75" customHeight="1">
      <c r="A93" s="25" t="s">
        <v>180</v>
      </c>
      <c r="B93" s="25"/>
      <c r="C93" s="25"/>
      <c r="D93" s="26">
        <f>SUM(D90:D92)</f>
        <v>2094.799</v>
      </c>
      <c r="E93" s="26">
        <f>SUM(E90:E92)</f>
        <v>1994.839</v>
      </c>
      <c r="F93" s="26">
        <f>SUM(F90:F92)</f>
        <v>1614.155</v>
      </c>
      <c r="G93" s="26">
        <f>SUM(G90:G92)</f>
        <v>380.68399999999997</v>
      </c>
    </row>
    <row r="94" spans="1:7" s="20" customFormat="1" ht="53.25" customHeight="1">
      <c r="A94" s="29" t="s">
        <v>181</v>
      </c>
      <c r="B94" s="17" t="s">
        <v>182</v>
      </c>
      <c r="C94" s="18" t="s">
        <v>183</v>
      </c>
      <c r="D94" s="31">
        <v>660</v>
      </c>
      <c r="E94" s="31">
        <v>323.35557247123086</v>
      </c>
      <c r="F94" s="30">
        <v>0</v>
      </c>
      <c r="G94" s="30">
        <f aca="true" t="shared" si="15" ref="G94:G97">E94-F94</f>
        <v>323.35557247123086</v>
      </c>
    </row>
    <row r="95" spans="1:7" s="20" customFormat="1" ht="76.5" customHeight="1">
      <c r="A95" s="29" t="s">
        <v>184</v>
      </c>
      <c r="B95" s="17" t="s">
        <v>182</v>
      </c>
      <c r="C95" s="18" t="s">
        <v>185</v>
      </c>
      <c r="D95" s="31">
        <v>1500</v>
      </c>
      <c r="E95" s="31">
        <v>734.8990283437066</v>
      </c>
      <c r="F95" s="30">
        <v>0</v>
      </c>
      <c r="G95" s="30">
        <f t="shared" si="15"/>
        <v>734.8990283437066</v>
      </c>
    </row>
    <row r="96" spans="1:7" s="20" customFormat="1" ht="54" customHeight="1">
      <c r="A96" s="29" t="s">
        <v>186</v>
      </c>
      <c r="B96" s="17" t="s">
        <v>182</v>
      </c>
      <c r="C96" s="18" t="s">
        <v>187</v>
      </c>
      <c r="D96" s="31">
        <v>470</v>
      </c>
      <c r="E96" s="31">
        <v>230.26836221436142</v>
      </c>
      <c r="F96" s="30">
        <v>0</v>
      </c>
      <c r="G96" s="30">
        <f t="shared" si="15"/>
        <v>230.26836221436142</v>
      </c>
    </row>
    <row r="97" spans="1:7" s="20" customFormat="1" ht="54" customHeight="1">
      <c r="A97" s="29" t="s">
        <v>188</v>
      </c>
      <c r="B97" s="17" t="s">
        <v>182</v>
      </c>
      <c r="C97" s="18" t="s">
        <v>189</v>
      </c>
      <c r="D97" s="31">
        <v>49.96</v>
      </c>
      <c r="E97" s="31">
        <v>24.477036970701057</v>
      </c>
      <c r="F97" s="30">
        <v>0</v>
      </c>
      <c r="G97" s="30">
        <f t="shared" si="15"/>
        <v>24.477036970701057</v>
      </c>
    </row>
    <row r="98" spans="1:7" s="20" customFormat="1" ht="30.75" customHeight="1">
      <c r="A98" s="25" t="s">
        <v>190</v>
      </c>
      <c r="B98" s="25"/>
      <c r="C98" s="25"/>
      <c r="D98" s="26">
        <f>SUM(D94:D97)</f>
        <v>2679.96</v>
      </c>
      <c r="E98" s="26">
        <f>SUM(E94:E97)</f>
        <v>1313</v>
      </c>
      <c r="F98" s="27">
        <f>SUM(F94:F97)</f>
        <v>0</v>
      </c>
      <c r="G98" s="26">
        <f>SUM(G94:G97)</f>
        <v>1313</v>
      </c>
    </row>
    <row r="99" spans="1:7" s="20" customFormat="1" ht="88.5" customHeight="1">
      <c r="A99" s="29" t="s">
        <v>191</v>
      </c>
      <c r="B99" s="17" t="s">
        <v>192</v>
      </c>
      <c r="C99" s="18" t="s">
        <v>193</v>
      </c>
      <c r="D99" s="31">
        <v>4000</v>
      </c>
      <c r="E99" s="31">
        <v>3717.571</v>
      </c>
      <c r="F99" s="31">
        <v>3717.6</v>
      </c>
      <c r="G99" s="30">
        <f aca="true" t="shared" si="16" ref="G99:G100">E99-F99</f>
        <v>-0.028999999999996362</v>
      </c>
    </row>
    <row r="100" spans="1:7" s="20" customFormat="1" ht="76.5" customHeight="1">
      <c r="A100" s="29" t="s">
        <v>194</v>
      </c>
      <c r="B100" s="17" t="s">
        <v>192</v>
      </c>
      <c r="C100" s="18" t="s">
        <v>195</v>
      </c>
      <c r="D100" s="31">
        <v>1500</v>
      </c>
      <c r="E100" s="31">
        <v>511.429</v>
      </c>
      <c r="F100" s="30">
        <v>0</v>
      </c>
      <c r="G100" s="31">
        <f t="shared" si="16"/>
        <v>511.429</v>
      </c>
    </row>
    <row r="101" spans="1:7" s="20" customFormat="1" ht="30.75" customHeight="1">
      <c r="A101" s="25" t="s">
        <v>196</v>
      </c>
      <c r="B101" s="25"/>
      <c r="C101" s="25"/>
      <c r="D101" s="26">
        <f>SUM(D99:D100)</f>
        <v>5500</v>
      </c>
      <c r="E101" s="26">
        <f>SUM(E99:E100)</f>
        <v>4229</v>
      </c>
      <c r="F101" s="26">
        <f>SUM(F99:F100)</f>
        <v>3717.6</v>
      </c>
      <c r="G101" s="26">
        <f>SUM(G99:G100)</f>
        <v>511.4</v>
      </c>
    </row>
    <row r="102" spans="1:7" s="20" customFormat="1" ht="56.25" customHeight="1">
      <c r="A102" s="29" t="s">
        <v>197</v>
      </c>
      <c r="B102" s="17" t="s">
        <v>198</v>
      </c>
      <c r="C102" s="18" t="s">
        <v>199</v>
      </c>
      <c r="D102" s="31">
        <v>365</v>
      </c>
      <c r="E102" s="31">
        <v>177.89879054094712</v>
      </c>
      <c r="F102" s="30">
        <v>0</v>
      </c>
      <c r="G102" s="31">
        <f aca="true" t="shared" si="17" ref="G102:G108">E102-F102</f>
        <v>177.89879054094712</v>
      </c>
    </row>
    <row r="103" spans="1:7" s="20" customFormat="1" ht="56.25" customHeight="1">
      <c r="A103" s="29" t="s">
        <v>200</v>
      </c>
      <c r="B103" s="17" t="s">
        <v>198</v>
      </c>
      <c r="C103" s="18" t="s">
        <v>201</v>
      </c>
      <c r="D103" s="31">
        <v>49.96</v>
      </c>
      <c r="E103" s="31">
        <v>24.35020157650882</v>
      </c>
      <c r="F103" s="30">
        <v>0</v>
      </c>
      <c r="G103" s="31">
        <f t="shared" si="17"/>
        <v>24.35020157650882</v>
      </c>
    </row>
    <row r="104" spans="1:7" s="20" customFormat="1" ht="56.25" customHeight="1">
      <c r="A104" s="29" t="s">
        <v>202</v>
      </c>
      <c r="B104" s="17" t="s">
        <v>198</v>
      </c>
      <c r="C104" s="18" t="s">
        <v>203</v>
      </c>
      <c r="D104" s="31">
        <v>49.96</v>
      </c>
      <c r="E104" s="31">
        <v>24.35020157650882</v>
      </c>
      <c r="F104" s="30">
        <v>0</v>
      </c>
      <c r="G104" s="31">
        <f t="shared" si="17"/>
        <v>24.35020157650882</v>
      </c>
    </row>
    <row r="105" spans="1:7" s="20" customFormat="1" ht="56.25" customHeight="1">
      <c r="A105" s="29" t="s">
        <v>204</v>
      </c>
      <c r="B105" s="17" t="s">
        <v>198</v>
      </c>
      <c r="C105" s="18" t="s">
        <v>205</v>
      </c>
      <c r="D105" s="31">
        <v>49.96</v>
      </c>
      <c r="E105" s="31">
        <v>24.35020157650882</v>
      </c>
      <c r="F105" s="30">
        <v>0</v>
      </c>
      <c r="G105" s="31">
        <f t="shared" si="17"/>
        <v>24.35020157650882</v>
      </c>
    </row>
    <row r="106" spans="1:7" s="20" customFormat="1" ht="56.25" customHeight="1">
      <c r="A106" s="29" t="s">
        <v>206</v>
      </c>
      <c r="B106" s="17" t="s">
        <v>198</v>
      </c>
      <c r="C106" s="18" t="s">
        <v>207</v>
      </c>
      <c r="D106" s="31">
        <v>49.96</v>
      </c>
      <c r="E106" s="31">
        <v>24.35020157650882</v>
      </c>
      <c r="F106" s="30">
        <v>0</v>
      </c>
      <c r="G106" s="31">
        <f t="shared" si="17"/>
        <v>24.35020157650882</v>
      </c>
    </row>
    <row r="107" spans="1:7" s="20" customFormat="1" ht="56.25" customHeight="1">
      <c r="A107" s="29" t="s">
        <v>208</v>
      </c>
      <c r="B107" s="17" t="s">
        <v>198</v>
      </c>
      <c r="C107" s="18" t="s">
        <v>209</v>
      </c>
      <c r="D107" s="31">
        <v>49.96</v>
      </c>
      <c r="E107" s="31">
        <v>24.35020157650882</v>
      </c>
      <c r="F107" s="30">
        <v>0</v>
      </c>
      <c r="G107" s="31">
        <f t="shared" si="17"/>
        <v>24.35020157650882</v>
      </c>
    </row>
    <row r="108" spans="1:7" s="20" customFormat="1" ht="56.25" customHeight="1">
      <c r="A108" s="29" t="s">
        <v>210</v>
      </c>
      <c r="B108" s="17" t="s">
        <v>198</v>
      </c>
      <c r="C108" s="18" t="s">
        <v>211</v>
      </c>
      <c r="D108" s="31">
        <v>49.96</v>
      </c>
      <c r="E108" s="31">
        <v>24.35020157650882</v>
      </c>
      <c r="F108" s="30">
        <v>0</v>
      </c>
      <c r="G108" s="31">
        <f t="shared" si="17"/>
        <v>24.35020157650882</v>
      </c>
    </row>
    <row r="109" spans="1:7" s="20" customFormat="1" ht="30.75" customHeight="1">
      <c r="A109" s="25" t="s">
        <v>212</v>
      </c>
      <c r="B109" s="25"/>
      <c r="C109" s="25"/>
      <c r="D109" s="26">
        <f>SUM(D102:D108)</f>
        <v>664.76</v>
      </c>
      <c r="E109" s="26">
        <f>SUM(E102:E108)</f>
        <v>324</v>
      </c>
      <c r="F109" s="27">
        <f>SUM(F102:F108)</f>
        <v>0</v>
      </c>
      <c r="G109" s="26">
        <f>SUM(G102:G108)</f>
        <v>324</v>
      </c>
    </row>
    <row r="110" spans="1:7" s="20" customFormat="1" ht="61.5" customHeight="1">
      <c r="A110" s="29" t="s">
        <v>213</v>
      </c>
      <c r="B110" s="17" t="s">
        <v>214</v>
      </c>
      <c r="C110" s="18" t="s">
        <v>215</v>
      </c>
      <c r="D110" s="31">
        <v>250</v>
      </c>
      <c r="E110" s="31">
        <v>250</v>
      </c>
      <c r="F110" s="31">
        <v>250</v>
      </c>
      <c r="G110" s="30">
        <f aca="true" t="shared" si="18" ref="G110:G111">E110-F110</f>
        <v>0</v>
      </c>
    </row>
    <row r="111" spans="1:7" s="20" customFormat="1" ht="61.5" customHeight="1">
      <c r="A111" s="29" t="s">
        <v>216</v>
      </c>
      <c r="B111" s="17" t="s">
        <v>214</v>
      </c>
      <c r="C111" s="18" t="s">
        <v>217</v>
      </c>
      <c r="D111" s="31">
        <v>49.96</v>
      </c>
      <c r="E111" s="31">
        <v>25</v>
      </c>
      <c r="F111" s="30">
        <v>0</v>
      </c>
      <c r="G111" s="30">
        <f t="shared" si="18"/>
        <v>25</v>
      </c>
    </row>
    <row r="112" spans="1:7" s="20" customFormat="1" ht="30.75" customHeight="1">
      <c r="A112" s="25" t="s">
        <v>218</v>
      </c>
      <c r="B112" s="25"/>
      <c r="C112" s="25"/>
      <c r="D112" s="26">
        <f>SUM(D110:D111)</f>
        <v>299.96</v>
      </c>
      <c r="E112" s="26">
        <f>SUM(E110:E111)</f>
        <v>275</v>
      </c>
      <c r="F112" s="26">
        <f>SUM(F110:F111)</f>
        <v>250</v>
      </c>
      <c r="G112" s="27">
        <f>SUM(G110:G111)</f>
        <v>25</v>
      </c>
    </row>
    <row r="113" spans="1:7" s="20" customFormat="1" ht="78" customHeight="1">
      <c r="A113" s="29" t="s">
        <v>219</v>
      </c>
      <c r="B113" s="17" t="s">
        <v>220</v>
      </c>
      <c r="C113" s="18" t="s">
        <v>221</v>
      </c>
      <c r="D113" s="31">
        <v>1215.568</v>
      </c>
      <c r="E113" s="31">
        <v>608.010683287924</v>
      </c>
      <c r="F113" s="30">
        <v>0</v>
      </c>
      <c r="G113" s="31">
        <f aca="true" t="shared" si="19" ref="G113:G114">E113-F113</f>
        <v>608.010683287924</v>
      </c>
    </row>
    <row r="114" spans="1:7" s="20" customFormat="1" ht="78" customHeight="1">
      <c r="A114" s="29" t="s">
        <v>222</v>
      </c>
      <c r="B114" s="17" t="s">
        <v>220</v>
      </c>
      <c r="C114" s="18" t="s">
        <v>223</v>
      </c>
      <c r="D114" s="31">
        <v>49.96</v>
      </c>
      <c r="E114" s="31">
        <v>24.98931671207591</v>
      </c>
      <c r="F114" s="30">
        <v>0</v>
      </c>
      <c r="G114" s="31">
        <f t="shared" si="19"/>
        <v>24.98931671207591</v>
      </c>
    </row>
    <row r="115" spans="1:7" s="20" customFormat="1" ht="30.75" customHeight="1">
      <c r="A115" s="25" t="s">
        <v>224</v>
      </c>
      <c r="B115" s="25"/>
      <c r="C115" s="25"/>
      <c r="D115" s="26">
        <f>SUM(D113:D114)</f>
        <v>1265.528</v>
      </c>
      <c r="E115" s="26">
        <f>SUM(E113:E114)</f>
        <v>633</v>
      </c>
      <c r="F115" s="27">
        <f>SUM(F113:F114)</f>
        <v>0</v>
      </c>
      <c r="G115" s="26">
        <f>SUM(G113:G114)</f>
        <v>633</v>
      </c>
    </row>
    <row r="116" spans="1:7" s="20" customFormat="1" ht="78" customHeight="1">
      <c r="A116" s="29" t="s">
        <v>225</v>
      </c>
      <c r="B116" s="17" t="s">
        <v>226</v>
      </c>
      <c r="C116" s="18" t="s">
        <v>227</v>
      </c>
      <c r="D116" s="31">
        <v>1800</v>
      </c>
      <c r="E116" s="31">
        <v>818</v>
      </c>
      <c r="F116" s="30">
        <v>0</v>
      </c>
      <c r="G116" s="30">
        <f aca="true" t="shared" si="20" ref="G116:G118">E116-F116</f>
        <v>818</v>
      </c>
    </row>
    <row r="117" spans="1:7" s="20" customFormat="1" ht="75" customHeight="1">
      <c r="A117" s="29" t="s">
        <v>228</v>
      </c>
      <c r="B117" s="17" t="s">
        <v>226</v>
      </c>
      <c r="C117" s="18" t="s">
        <v>229</v>
      </c>
      <c r="D117" s="31">
        <v>49.96</v>
      </c>
      <c r="E117" s="31">
        <v>30</v>
      </c>
      <c r="F117" s="30">
        <v>0</v>
      </c>
      <c r="G117" s="30">
        <f t="shared" si="20"/>
        <v>30</v>
      </c>
    </row>
    <row r="118" spans="1:7" s="20" customFormat="1" ht="72.75" customHeight="1">
      <c r="A118" s="29" t="s">
        <v>230</v>
      </c>
      <c r="B118" s="17" t="s">
        <v>226</v>
      </c>
      <c r="C118" s="18" t="s">
        <v>231</v>
      </c>
      <c r="D118" s="31">
        <v>149</v>
      </c>
      <c r="E118" s="31">
        <v>119</v>
      </c>
      <c r="F118" s="30">
        <v>0</v>
      </c>
      <c r="G118" s="30">
        <f t="shared" si="20"/>
        <v>119</v>
      </c>
    </row>
    <row r="119" spans="1:7" s="20" customFormat="1" ht="30.75" customHeight="1">
      <c r="A119" s="25" t="s">
        <v>232</v>
      </c>
      <c r="B119" s="25"/>
      <c r="C119" s="25"/>
      <c r="D119" s="26">
        <f>SUM(D116:D118)</f>
        <v>1998.96</v>
      </c>
      <c r="E119" s="26">
        <f>SUM(E116:E118)</f>
        <v>967</v>
      </c>
      <c r="F119" s="27">
        <f>SUM(F116:F118)</f>
        <v>0</v>
      </c>
      <c r="G119" s="27">
        <f>SUM(G116:G118)</f>
        <v>967</v>
      </c>
    </row>
    <row r="120" spans="1:7" s="20" customFormat="1" ht="75.75" customHeight="1">
      <c r="A120" s="29" t="s">
        <v>233</v>
      </c>
      <c r="B120" s="17" t="s">
        <v>234</v>
      </c>
      <c r="C120" s="18" t="s">
        <v>235</v>
      </c>
      <c r="D120" s="31">
        <v>179</v>
      </c>
      <c r="E120" s="31">
        <v>179</v>
      </c>
      <c r="F120" s="31">
        <v>179</v>
      </c>
      <c r="G120" s="30">
        <f aca="true" t="shared" si="21" ref="G120:G127">E120-F120</f>
        <v>0</v>
      </c>
    </row>
    <row r="121" spans="1:7" s="20" customFormat="1" ht="76.5" customHeight="1">
      <c r="A121" s="29" t="s">
        <v>236</v>
      </c>
      <c r="B121" s="17" t="s">
        <v>234</v>
      </c>
      <c r="C121" s="18" t="s">
        <v>237</v>
      </c>
      <c r="D121" s="31">
        <v>175</v>
      </c>
      <c r="E121" s="31">
        <v>175</v>
      </c>
      <c r="F121" s="31">
        <v>18.9</v>
      </c>
      <c r="G121" s="31">
        <f t="shared" si="21"/>
        <v>156.1</v>
      </c>
    </row>
    <row r="122" spans="1:7" s="20" customFormat="1" ht="76.5" customHeight="1">
      <c r="A122" s="29" t="s">
        <v>238</v>
      </c>
      <c r="B122" s="17" t="s">
        <v>234</v>
      </c>
      <c r="C122" s="18" t="s">
        <v>239</v>
      </c>
      <c r="D122" s="31">
        <v>49.96</v>
      </c>
      <c r="E122" s="31">
        <v>25</v>
      </c>
      <c r="F122" s="30">
        <v>0</v>
      </c>
      <c r="G122" s="31">
        <f t="shared" si="21"/>
        <v>25</v>
      </c>
    </row>
    <row r="123" spans="1:7" s="20" customFormat="1" ht="76.5" customHeight="1">
      <c r="A123" s="29" t="s">
        <v>240</v>
      </c>
      <c r="B123" s="17" t="s">
        <v>234</v>
      </c>
      <c r="C123" s="18" t="s">
        <v>241</v>
      </c>
      <c r="D123" s="31">
        <v>49.96</v>
      </c>
      <c r="E123" s="31">
        <v>25</v>
      </c>
      <c r="F123" s="30">
        <v>0</v>
      </c>
      <c r="G123" s="31">
        <f t="shared" si="21"/>
        <v>25</v>
      </c>
    </row>
    <row r="124" spans="1:7" s="20" customFormat="1" ht="76.5" customHeight="1">
      <c r="A124" s="29" t="s">
        <v>242</v>
      </c>
      <c r="B124" s="17" t="s">
        <v>234</v>
      </c>
      <c r="C124" s="18" t="s">
        <v>243</v>
      </c>
      <c r="D124" s="31">
        <v>49.96</v>
      </c>
      <c r="E124" s="31">
        <v>25</v>
      </c>
      <c r="F124" s="30">
        <v>0</v>
      </c>
      <c r="G124" s="31">
        <f t="shared" si="21"/>
        <v>25</v>
      </c>
    </row>
    <row r="125" spans="1:7" s="20" customFormat="1" ht="76.5" customHeight="1">
      <c r="A125" s="29" t="s">
        <v>244</v>
      </c>
      <c r="B125" s="17" t="s">
        <v>234</v>
      </c>
      <c r="C125" s="18" t="s">
        <v>245</v>
      </c>
      <c r="D125" s="31">
        <v>49.96</v>
      </c>
      <c r="E125" s="31">
        <v>25</v>
      </c>
      <c r="F125" s="30">
        <v>0</v>
      </c>
      <c r="G125" s="31">
        <f t="shared" si="21"/>
        <v>25</v>
      </c>
    </row>
    <row r="126" spans="1:7" s="20" customFormat="1" ht="76.5" customHeight="1">
      <c r="A126" s="29" t="s">
        <v>246</v>
      </c>
      <c r="B126" s="17" t="s">
        <v>234</v>
      </c>
      <c r="C126" s="18" t="s">
        <v>247</v>
      </c>
      <c r="D126" s="31">
        <v>49.96</v>
      </c>
      <c r="E126" s="31">
        <v>25</v>
      </c>
      <c r="F126" s="30">
        <v>0</v>
      </c>
      <c r="G126" s="31">
        <f t="shared" si="21"/>
        <v>25</v>
      </c>
    </row>
    <row r="127" spans="1:7" s="20" customFormat="1" ht="76.5" customHeight="1">
      <c r="A127" s="29" t="s">
        <v>248</v>
      </c>
      <c r="B127" s="17" t="s">
        <v>234</v>
      </c>
      <c r="C127" s="18" t="s">
        <v>249</v>
      </c>
      <c r="D127" s="31">
        <v>49.96</v>
      </c>
      <c r="E127" s="31">
        <v>25</v>
      </c>
      <c r="F127" s="30">
        <v>0</v>
      </c>
      <c r="G127" s="31">
        <f t="shared" si="21"/>
        <v>25</v>
      </c>
    </row>
    <row r="128" spans="1:7" s="20" customFormat="1" ht="30.75" customHeight="1">
      <c r="A128" s="25" t="s">
        <v>250</v>
      </c>
      <c r="B128" s="25"/>
      <c r="C128" s="25"/>
      <c r="D128" s="34">
        <f>SUM(D120:D127)</f>
        <v>653.76</v>
      </c>
      <c r="E128" s="34">
        <f>SUM(E120:E127)</f>
        <v>504</v>
      </c>
      <c r="F128" s="34">
        <f>SUM(F120:F127)</f>
        <v>197.9</v>
      </c>
      <c r="G128" s="34">
        <f>SUM(G120:G127)</f>
        <v>306.1</v>
      </c>
    </row>
    <row r="129" spans="1:7" s="20" customFormat="1" ht="75.75" customHeight="1">
      <c r="A129" s="29" t="s">
        <v>251</v>
      </c>
      <c r="B129" s="17" t="s">
        <v>252</v>
      </c>
      <c r="C129" s="18" t="s">
        <v>253</v>
      </c>
      <c r="D129" s="31">
        <v>1889.082</v>
      </c>
      <c r="E129" s="31">
        <v>945.0076584210141</v>
      </c>
      <c r="F129" s="30">
        <v>0</v>
      </c>
      <c r="G129" s="31">
        <f aca="true" t="shared" si="22" ref="G129:G130">E129-F129</f>
        <v>945.0076584210141</v>
      </c>
    </row>
    <row r="130" spans="1:7" s="20" customFormat="1" ht="56.25" customHeight="1">
      <c r="A130" s="29" t="s">
        <v>254</v>
      </c>
      <c r="B130" s="17" t="s">
        <v>252</v>
      </c>
      <c r="C130" s="18" t="s">
        <v>255</v>
      </c>
      <c r="D130" s="31">
        <v>49.96</v>
      </c>
      <c r="E130" s="31">
        <v>24.992341578985915</v>
      </c>
      <c r="F130" s="30">
        <v>0</v>
      </c>
      <c r="G130" s="31">
        <f t="shared" si="22"/>
        <v>24.992341578985915</v>
      </c>
    </row>
    <row r="131" spans="1:7" s="20" customFormat="1" ht="30.75" customHeight="1">
      <c r="A131" s="25" t="s">
        <v>256</v>
      </c>
      <c r="B131" s="25"/>
      <c r="C131" s="25"/>
      <c r="D131" s="26">
        <f>SUM(D129:D130)</f>
        <v>1939.0420000000001</v>
      </c>
      <c r="E131" s="26">
        <f>SUM(E129:E130)</f>
        <v>970</v>
      </c>
      <c r="F131" s="27">
        <f>SUM(F129:F130)</f>
        <v>0</v>
      </c>
      <c r="G131" s="26">
        <f>SUM(G129:G130)</f>
        <v>970</v>
      </c>
    </row>
    <row r="132" spans="1:7" s="20" customFormat="1" ht="76.5" customHeight="1">
      <c r="A132" s="29" t="s">
        <v>257</v>
      </c>
      <c r="B132" s="17" t="s">
        <v>258</v>
      </c>
      <c r="C132" s="18" t="s">
        <v>259</v>
      </c>
      <c r="D132" s="31">
        <v>3500</v>
      </c>
      <c r="E132" s="31">
        <v>2718</v>
      </c>
      <c r="F132" s="31">
        <v>2542</v>
      </c>
      <c r="G132" s="31">
        <f>E132-F132</f>
        <v>176</v>
      </c>
    </row>
    <row r="133" spans="1:7" s="20" customFormat="1" ht="30.75" customHeight="1">
      <c r="A133" s="25" t="s">
        <v>260</v>
      </c>
      <c r="B133" s="25"/>
      <c r="C133" s="25"/>
      <c r="D133" s="34">
        <f>SUM(D132:D132)</f>
        <v>3500</v>
      </c>
      <c r="E133" s="34">
        <f>SUM(E132:E132)</f>
        <v>2718</v>
      </c>
      <c r="F133" s="24">
        <f>SUM(F132:F132)</f>
        <v>2542</v>
      </c>
      <c r="G133" s="34">
        <f>SUM(G132:G132)</f>
        <v>176</v>
      </c>
    </row>
    <row r="134" spans="1:7" s="20" customFormat="1" ht="60" customHeight="1">
      <c r="A134" s="29" t="s">
        <v>261</v>
      </c>
      <c r="B134" s="17" t="s">
        <v>262</v>
      </c>
      <c r="C134" s="18" t="s">
        <v>263</v>
      </c>
      <c r="D134" s="31">
        <v>1000</v>
      </c>
      <c r="E134" s="31">
        <v>492.3564748149118</v>
      </c>
      <c r="F134" s="30">
        <v>0</v>
      </c>
      <c r="G134" s="31">
        <f aca="true" t="shared" si="23" ref="G134:G145">E134-F134</f>
        <v>492.3564748149118</v>
      </c>
    </row>
    <row r="135" spans="1:7" s="20" customFormat="1" ht="60" customHeight="1">
      <c r="A135" s="29" t="s">
        <v>264</v>
      </c>
      <c r="B135" s="17" t="s">
        <v>262</v>
      </c>
      <c r="C135" s="18" t="s">
        <v>265</v>
      </c>
      <c r="D135" s="31">
        <v>1250.44</v>
      </c>
      <c r="E135" s="31">
        <v>615.6622303675583</v>
      </c>
      <c r="F135" s="30">
        <v>0</v>
      </c>
      <c r="G135" s="31">
        <f t="shared" si="23"/>
        <v>615.6622303675583</v>
      </c>
    </row>
    <row r="136" spans="1:7" s="20" customFormat="1" ht="60" customHeight="1">
      <c r="A136" s="29" t="s">
        <v>266</v>
      </c>
      <c r="B136" s="17" t="s">
        <v>262</v>
      </c>
      <c r="C136" s="18" t="s">
        <v>267</v>
      </c>
      <c r="D136" s="31">
        <v>49.96</v>
      </c>
      <c r="E136" s="31">
        <v>24.598129481752995</v>
      </c>
      <c r="F136" s="30">
        <v>0</v>
      </c>
      <c r="G136" s="31">
        <f t="shared" si="23"/>
        <v>24.598129481752995</v>
      </c>
    </row>
    <row r="137" spans="1:7" s="20" customFormat="1" ht="60" customHeight="1">
      <c r="A137" s="29" t="s">
        <v>268</v>
      </c>
      <c r="B137" s="17" t="s">
        <v>262</v>
      </c>
      <c r="C137" s="18" t="s">
        <v>269</v>
      </c>
      <c r="D137" s="31">
        <v>49.96</v>
      </c>
      <c r="E137" s="31">
        <v>24.598129481752995</v>
      </c>
      <c r="F137" s="30">
        <v>0</v>
      </c>
      <c r="G137" s="31">
        <f t="shared" si="23"/>
        <v>24.598129481752995</v>
      </c>
    </row>
    <row r="138" spans="1:7" s="20" customFormat="1" ht="60" customHeight="1">
      <c r="A138" s="29" t="s">
        <v>270</v>
      </c>
      <c r="B138" s="17" t="s">
        <v>262</v>
      </c>
      <c r="C138" s="18" t="s">
        <v>271</v>
      </c>
      <c r="D138" s="31">
        <v>49.96</v>
      </c>
      <c r="E138" s="31">
        <v>24.598129481752995</v>
      </c>
      <c r="F138" s="30">
        <v>0</v>
      </c>
      <c r="G138" s="31">
        <f t="shared" si="23"/>
        <v>24.598129481752995</v>
      </c>
    </row>
    <row r="139" spans="1:7" s="20" customFormat="1" ht="76.5" customHeight="1">
      <c r="A139" s="29" t="s">
        <v>272</v>
      </c>
      <c r="B139" s="17" t="s">
        <v>262</v>
      </c>
      <c r="C139" s="18" t="s">
        <v>273</v>
      </c>
      <c r="D139" s="31">
        <v>49.96</v>
      </c>
      <c r="E139" s="31">
        <v>24.598129481752995</v>
      </c>
      <c r="F139" s="30">
        <v>0</v>
      </c>
      <c r="G139" s="31">
        <f t="shared" si="23"/>
        <v>24.598129481752995</v>
      </c>
    </row>
    <row r="140" spans="1:7" s="20" customFormat="1" ht="85.5" customHeight="1">
      <c r="A140" s="29" t="s">
        <v>274</v>
      </c>
      <c r="B140" s="17" t="s">
        <v>262</v>
      </c>
      <c r="C140" s="18" t="s">
        <v>275</v>
      </c>
      <c r="D140" s="31">
        <v>49.96</v>
      </c>
      <c r="E140" s="31">
        <v>24.598129481752995</v>
      </c>
      <c r="F140" s="30">
        <v>0</v>
      </c>
      <c r="G140" s="31">
        <f t="shared" si="23"/>
        <v>24.598129481752995</v>
      </c>
    </row>
    <row r="141" spans="1:7" s="20" customFormat="1" ht="57.75" customHeight="1">
      <c r="A141" s="29" t="s">
        <v>276</v>
      </c>
      <c r="B141" s="17" t="s">
        <v>262</v>
      </c>
      <c r="C141" s="18" t="s">
        <v>277</v>
      </c>
      <c r="D141" s="31">
        <v>49.96</v>
      </c>
      <c r="E141" s="31">
        <v>24.598129481752995</v>
      </c>
      <c r="F141" s="30">
        <v>0</v>
      </c>
      <c r="G141" s="31">
        <f t="shared" si="23"/>
        <v>24.598129481752995</v>
      </c>
    </row>
    <row r="142" spans="1:7" s="20" customFormat="1" ht="57.75" customHeight="1">
      <c r="A142" s="29" t="s">
        <v>278</v>
      </c>
      <c r="B142" s="17" t="s">
        <v>262</v>
      </c>
      <c r="C142" s="18" t="s">
        <v>279</v>
      </c>
      <c r="D142" s="31">
        <v>49.96</v>
      </c>
      <c r="E142" s="31">
        <v>24.598129481752995</v>
      </c>
      <c r="F142" s="30">
        <v>0</v>
      </c>
      <c r="G142" s="31">
        <f t="shared" si="23"/>
        <v>24.598129481752995</v>
      </c>
    </row>
    <row r="143" spans="1:7" s="20" customFormat="1" ht="57.75" customHeight="1">
      <c r="A143" s="29" t="s">
        <v>280</v>
      </c>
      <c r="B143" s="17" t="s">
        <v>262</v>
      </c>
      <c r="C143" s="18" t="s">
        <v>281</v>
      </c>
      <c r="D143" s="31">
        <v>49.96</v>
      </c>
      <c r="E143" s="31">
        <v>24.598129481752995</v>
      </c>
      <c r="F143" s="30">
        <v>0</v>
      </c>
      <c r="G143" s="31">
        <f t="shared" si="23"/>
        <v>24.598129481752995</v>
      </c>
    </row>
    <row r="144" spans="1:7" s="20" customFormat="1" ht="57.75" customHeight="1">
      <c r="A144" s="29" t="s">
        <v>282</v>
      </c>
      <c r="B144" s="17" t="s">
        <v>262</v>
      </c>
      <c r="C144" s="18" t="s">
        <v>283</v>
      </c>
      <c r="D144" s="31">
        <v>49.96</v>
      </c>
      <c r="E144" s="31">
        <v>24.598129481752995</v>
      </c>
      <c r="F144" s="30">
        <v>0</v>
      </c>
      <c r="G144" s="31">
        <f t="shared" si="23"/>
        <v>24.598129481752995</v>
      </c>
    </row>
    <row r="145" spans="1:7" s="20" customFormat="1" ht="57.75" customHeight="1">
      <c r="A145" s="29" t="s">
        <v>284</v>
      </c>
      <c r="B145" s="17" t="s">
        <v>262</v>
      </c>
      <c r="C145" s="18" t="s">
        <v>285</v>
      </c>
      <c r="D145" s="31">
        <v>49.96</v>
      </c>
      <c r="E145" s="31">
        <v>24.598129481752995</v>
      </c>
      <c r="F145" s="30">
        <v>0</v>
      </c>
      <c r="G145" s="31">
        <f t="shared" si="23"/>
        <v>24.598129481752995</v>
      </c>
    </row>
    <row r="146" spans="1:7" s="20" customFormat="1" ht="30.75" customHeight="1">
      <c r="A146" s="25" t="s">
        <v>286</v>
      </c>
      <c r="B146" s="25"/>
      <c r="C146" s="25"/>
      <c r="D146" s="34">
        <f>SUM(D134:D145)</f>
        <v>2750.0400000000004</v>
      </c>
      <c r="E146" s="34">
        <f>SUM(E134:E145)</f>
        <v>1354</v>
      </c>
      <c r="F146" s="27">
        <f>SUM(F134:F145)</f>
        <v>0</v>
      </c>
      <c r="G146" s="34">
        <f>SUM(G134:G145)</f>
        <v>1353.9999999999995</v>
      </c>
    </row>
    <row r="147" spans="1:7" s="20" customFormat="1" ht="61.5" customHeight="1">
      <c r="A147" s="29" t="s">
        <v>287</v>
      </c>
      <c r="B147" s="17" t="s">
        <v>288</v>
      </c>
      <c r="C147" s="18" t="s">
        <v>289</v>
      </c>
      <c r="D147" s="30">
        <v>299</v>
      </c>
      <c r="E147" s="30">
        <v>299</v>
      </c>
      <c r="F147" s="30">
        <v>45.662</v>
      </c>
      <c r="G147" s="30">
        <f aca="true" t="shared" si="24" ref="G147:G160">E147-F147</f>
        <v>253.338</v>
      </c>
    </row>
    <row r="148" spans="1:7" s="20" customFormat="1" ht="81" customHeight="1">
      <c r="A148" s="29" t="s">
        <v>290</v>
      </c>
      <c r="B148" s="17" t="s">
        <v>288</v>
      </c>
      <c r="C148" s="18" t="s">
        <v>291</v>
      </c>
      <c r="D148" s="30">
        <v>174</v>
      </c>
      <c r="E148" s="30">
        <v>174</v>
      </c>
      <c r="F148" s="30">
        <v>0</v>
      </c>
      <c r="G148" s="30">
        <f t="shared" si="24"/>
        <v>174</v>
      </c>
    </row>
    <row r="149" spans="1:7" s="20" customFormat="1" ht="157.5" customHeight="1">
      <c r="A149" s="29" t="s">
        <v>292</v>
      </c>
      <c r="B149" s="17" t="s">
        <v>288</v>
      </c>
      <c r="C149" s="18" t="s">
        <v>293</v>
      </c>
      <c r="D149" s="30">
        <v>250</v>
      </c>
      <c r="E149" s="30">
        <v>230</v>
      </c>
      <c r="F149" s="30">
        <v>229.496</v>
      </c>
      <c r="G149" s="30">
        <f t="shared" si="24"/>
        <v>0.5039999999999907</v>
      </c>
    </row>
    <row r="150" spans="1:7" s="20" customFormat="1" ht="61.5" customHeight="1">
      <c r="A150" s="29" t="s">
        <v>294</v>
      </c>
      <c r="B150" s="17" t="s">
        <v>288</v>
      </c>
      <c r="C150" s="18" t="s">
        <v>295</v>
      </c>
      <c r="D150" s="30">
        <v>200</v>
      </c>
      <c r="E150" s="30">
        <v>200</v>
      </c>
      <c r="F150" s="30">
        <v>0</v>
      </c>
      <c r="G150" s="30">
        <f t="shared" si="24"/>
        <v>200</v>
      </c>
    </row>
    <row r="151" spans="1:7" s="20" customFormat="1" ht="78.75" customHeight="1">
      <c r="A151" s="29" t="s">
        <v>296</v>
      </c>
      <c r="B151" s="17" t="s">
        <v>288</v>
      </c>
      <c r="C151" s="18" t="s">
        <v>297</v>
      </c>
      <c r="D151" s="31">
        <v>1600</v>
      </c>
      <c r="E151" s="31">
        <v>406</v>
      </c>
      <c r="F151" s="30">
        <v>60.867</v>
      </c>
      <c r="G151" s="30">
        <f t="shared" si="24"/>
        <v>345.133</v>
      </c>
    </row>
    <row r="152" spans="1:7" s="20" customFormat="1" ht="60.75" customHeight="1">
      <c r="A152" s="29" t="s">
        <v>298</v>
      </c>
      <c r="B152" s="17" t="s">
        <v>288</v>
      </c>
      <c r="C152" s="18" t="s">
        <v>299</v>
      </c>
      <c r="D152" s="30">
        <v>489</v>
      </c>
      <c r="E152" s="30">
        <v>489</v>
      </c>
      <c r="F152" s="30">
        <v>489</v>
      </c>
      <c r="G152" s="30">
        <f t="shared" si="24"/>
        <v>0</v>
      </c>
    </row>
    <row r="153" spans="1:7" s="20" customFormat="1" ht="78" customHeight="1">
      <c r="A153" s="29" t="s">
        <v>300</v>
      </c>
      <c r="B153" s="17" t="s">
        <v>288</v>
      </c>
      <c r="C153" s="18" t="s">
        <v>301</v>
      </c>
      <c r="D153" s="30">
        <v>148.55</v>
      </c>
      <c r="E153" s="30">
        <v>148.55</v>
      </c>
      <c r="F153" s="30">
        <v>1.5</v>
      </c>
      <c r="G153" s="30">
        <f t="shared" si="24"/>
        <v>147.05</v>
      </c>
    </row>
    <row r="154" spans="1:7" s="20" customFormat="1" ht="58.5" customHeight="1">
      <c r="A154" s="29" t="s">
        <v>302</v>
      </c>
      <c r="B154" s="17" t="s">
        <v>288</v>
      </c>
      <c r="C154" s="18" t="s">
        <v>303</v>
      </c>
      <c r="D154" s="30">
        <v>92.45</v>
      </c>
      <c r="E154" s="30">
        <v>59.45</v>
      </c>
      <c r="F154" s="30">
        <v>49.9</v>
      </c>
      <c r="G154" s="30">
        <f t="shared" si="24"/>
        <v>9.550000000000004</v>
      </c>
    </row>
    <row r="155" spans="1:7" s="20" customFormat="1" ht="76.5" customHeight="1">
      <c r="A155" s="29" t="s">
        <v>304</v>
      </c>
      <c r="B155" s="17" t="s">
        <v>288</v>
      </c>
      <c r="C155" s="18" t="s">
        <v>305</v>
      </c>
      <c r="D155" s="30">
        <v>161</v>
      </c>
      <c r="E155" s="30">
        <v>0</v>
      </c>
      <c r="F155" s="30">
        <v>0</v>
      </c>
      <c r="G155" s="30">
        <f t="shared" si="24"/>
        <v>0</v>
      </c>
    </row>
    <row r="156" spans="1:7" s="20" customFormat="1" ht="76.5" customHeight="1">
      <c r="A156" s="29" t="s">
        <v>306</v>
      </c>
      <c r="B156" s="17" t="s">
        <v>288</v>
      </c>
      <c r="C156" s="18" t="s">
        <v>307</v>
      </c>
      <c r="D156" s="30">
        <v>50</v>
      </c>
      <c r="E156" s="30">
        <v>50</v>
      </c>
      <c r="F156" s="30">
        <v>0</v>
      </c>
      <c r="G156" s="30">
        <f t="shared" si="24"/>
        <v>50</v>
      </c>
    </row>
    <row r="157" spans="1:7" s="20" customFormat="1" ht="76.5" customHeight="1">
      <c r="A157" s="29" t="s">
        <v>308</v>
      </c>
      <c r="B157" s="17" t="s">
        <v>288</v>
      </c>
      <c r="C157" s="18" t="s">
        <v>309</v>
      </c>
      <c r="D157" s="30">
        <v>39</v>
      </c>
      <c r="E157" s="30">
        <v>0</v>
      </c>
      <c r="F157" s="30">
        <v>0</v>
      </c>
      <c r="G157" s="30">
        <f t="shared" si="24"/>
        <v>0</v>
      </c>
    </row>
    <row r="158" spans="1:7" s="20" customFormat="1" ht="63" customHeight="1">
      <c r="A158" s="29" t="s">
        <v>310</v>
      </c>
      <c r="B158" s="17" t="s">
        <v>288</v>
      </c>
      <c r="C158" s="18" t="s">
        <v>311</v>
      </c>
      <c r="D158" s="30">
        <v>50</v>
      </c>
      <c r="E158" s="30">
        <v>50</v>
      </c>
      <c r="F158" s="30">
        <v>0</v>
      </c>
      <c r="G158" s="30">
        <f t="shared" si="24"/>
        <v>50</v>
      </c>
    </row>
    <row r="159" spans="1:7" s="20" customFormat="1" ht="58.5" customHeight="1">
      <c r="A159" s="29" t="s">
        <v>312</v>
      </c>
      <c r="B159" s="17" t="s">
        <v>288</v>
      </c>
      <c r="C159" s="18" t="s">
        <v>313</v>
      </c>
      <c r="D159" s="30">
        <v>100</v>
      </c>
      <c r="E159" s="30">
        <v>75</v>
      </c>
      <c r="F159" s="30">
        <v>0</v>
      </c>
      <c r="G159" s="30">
        <f t="shared" si="24"/>
        <v>75</v>
      </c>
    </row>
    <row r="160" spans="1:7" s="20" customFormat="1" ht="131.25" customHeight="1">
      <c r="A160" s="29" t="s">
        <v>314</v>
      </c>
      <c r="B160" s="17" t="s">
        <v>288</v>
      </c>
      <c r="C160" s="18" t="s">
        <v>315</v>
      </c>
      <c r="D160" s="30">
        <v>100</v>
      </c>
      <c r="E160" s="30">
        <v>0</v>
      </c>
      <c r="F160" s="30">
        <v>0</v>
      </c>
      <c r="G160" s="30">
        <f t="shared" si="24"/>
        <v>0</v>
      </c>
    </row>
    <row r="161" spans="1:7" s="20" customFormat="1" ht="30.75" customHeight="1">
      <c r="A161" s="25" t="s">
        <v>316</v>
      </c>
      <c r="B161" s="25"/>
      <c r="C161" s="25"/>
      <c r="D161" s="34">
        <f>SUM(D147:D160)</f>
        <v>3753</v>
      </c>
      <c r="E161" s="34">
        <f>SUM(E147:E160)</f>
        <v>2181</v>
      </c>
      <c r="F161" s="34">
        <f>SUM(F147:F160)</f>
        <v>876.425</v>
      </c>
      <c r="G161" s="34">
        <f>SUM(G147:G160)</f>
        <v>1304.5749999999998</v>
      </c>
    </row>
    <row r="162" spans="1:7" s="20" customFormat="1" ht="53.25" customHeight="1">
      <c r="A162" s="29" t="s">
        <v>317</v>
      </c>
      <c r="B162" s="17" t="s">
        <v>318</v>
      </c>
      <c r="C162" s="18" t="s">
        <v>319</v>
      </c>
      <c r="D162" s="30">
        <v>100</v>
      </c>
      <c r="E162" s="30">
        <v>100</v>
      </c>
      <c r="F162" s="30">
        <v>100</v>
      </c>
      <c r="G162" s="30">
        <f aca="true" t="shared" si="25" ref="G162:G164">E162-F162</f>
        <v>0</v>
      </c>
    </row>
    <row r="163" spans="1:7" s="20" customFormat="1" ht="54" customHeight="1">
      <c r="A163" s="29" t="s">
        <v>320</v>
      </c>
      <c r="B163" s="17" t="s">
        <v>318</v>
      </c>
      <c r="C163" s="18" t="s">
        <v>321</v>
      </c>
      <c r="D163" s="30">
        <v>70</v>
      </c>
      <c r="E163" s="30">
        <v>70</v>
      </c>
      <c r="F163" s="30">
        <v>44.9</v>
      </c>
      <c r="G163" s="30">
        <f t="shared" si="25"/>
        <v>25.1</v>
      </c>
    </row>
    <row r="164" spans="1:7" s="20" customFormat="1" ht="60" customHeight="1">
      <c r="A164" s="29" t="s">
        <v>322</v>
      </c>
      <c r="B164" s="17" t="s">
        <v>318</v>
      </c>
      <c r="C164" s="18" t="s">
        <v>323</v>
      </c>
      <c r="D164" s="30">
        <v>49.96</v>
      </c>
      <c r="E164" s="30">
        <v>25</v>
      </c>
      <c r="F164" s="30">
        <v>0</v>
      </c>
      <c r="G164" s="30">
        <f t="shared" si="25"/>
        <v>25</v>
      </c>
    </row>
    <row r="165" spans="1:7" s="20" customFormat="1" ht="30.75" customHeight="1">
      <c r="A165" s="25" t="s">
        <v>324</v>
      </c>
      <c r="B165" s="25"/>
      <c r="C165" s="25"/>
      <c r="D165" s="34">
        <f>SUM(D162:D164)</f>
        <v>219.96</v>
      </c>
      <c r="E165" s="34">
        <f>SUM(E162:E164)</f>
        <v>195</v>
      </c>
      <c r="F165" s="27">
        <f>SUM(F162:F164)</f>
        <v>144.9</v>
      </c>
      <c r="G165" s="34">
        <f>SUM(G162:G164)</f>
        <v>50.1</v>
      </c>
    </row>
    <row r="166" spans="1:7" s="20" customFormat="1" ht="83.25" customHeight="1">
      <c r="A166" s="29" t="s">
        <v>325</v>
      </c>
      <c r="B166" s="17" t="s">
        <v>326</v>
      </c>
      <c r="C166" s="18" t="s">
        <v>327</v>
      </c>
      <c r="D166" s="19">
        <v>2200</v>
      </c>
      <c r="E166" s="19">
        <v>1100</v>
      </c>
      <c r="F166" s="30">
        <v>0</v>
      </c>
      <c r="G166" s="19">
        <f aca="true" t="shared" si="26" ref="G166:G172">E166-F166</f>
        <v>1100</v>
      </c>
    </row>
    <row r="167" spans="1:7" s="20" customFormat="1" ht="99" customHeight="1">
      <c r="A167" s="29" t="s">
        <v>328</v>
      </c>
      <c r="B167" s="17" t="s">
        <v>326</v>
      </c>
      <c r="C167" s="18" t="s">
        <v>329</v>
      </c>
      <c r="D167" s="19">
        <v>420</v>
      </c>
      <c r="E167" s="19">
        <v>210</v>
      </c>
      <c r="F167" s="30">
        <v>0</v>
      </c>
      <c r="G167" s="19">
        <f t="shared" si="26"/>
        <v>210</v>
      </c>
    </row>
    <row r="168" spans="1:7" s="20" customFormat="1" ht="130.5" customHeight="1">
      <c r="A168" s="29" t="s">
        <v>330</v>
      </c>
      <c r="B168" s="17" t="s">
        <v>326</v>
      </c>
      <c r="C168" s="18" t="s">
        <v>331</v>
      </c>
      <c r="D168" s="19">
        <v>672</v>
      </c>
      <c r="E168" s="19">
        <v>336</v>
      </c>
      <c r="F168" s="30">
        <v>0</v>
      </c>
      <c r="G168" s="19">
        <f t="shared" si="26"/>
        <v>336</v>
      </c>
    </row>
    <row r="169" spans="1:7" s="20" customFormat="1" ht="108.75" customHeight="1">
      <c r="A169" s="29" t="s">
        <v>332</v>
      </c>
      <c r="B169" s="17" t="s">
        <v>326</v>
      </c>
      <c r="C169" s="18" t="s">
        <v>333</v>
      </c>
      <c r="D169" s="19">
        <v>110</v>
      </c>
      <c r="E169" s="19">
        <v>54.99999999999999</v>
      </c>
      <c r="F169" s="30">
        <v>0</v>
      </c>
      <c r="G169" s="19">
        <f t="shared" si="26"/>
        <v>54.99999999999999</v>
      </c>
    </row>
    <row r="170" spans="1:7" s="20" customFormat="1" ht="126" customHeight="1">
      <c r="A170" s="29" t="s">
        <v>334</v>
      </c>
      <c r="B170" s="17" t="s">
        <v>326</v>
      </c>
      <c r="C170" s="18" t="s">
        <v>335</v>
      </c>
      <c r="D170" s="19">
        <v>730</v>
      </c>
      <c r="E170" s="19">
        <v>365</v>
      </c>
      <c r="F170" s="30">
        <v>0</v>
      </c>
      <c r="G170" s="19">
        <f t="shared" si="26"/>
        <v>365</v>
      </c>
    </row>
    <row r="171" spans="1:7" s="20" customFormat="1" ht="85.5" customHeight="1">
      <c r="A171" s="29" t="s">
        <v>336</v>
      </c>
      <c r="B171" s="17" t="s">
        <v>326</v>
      </c>
      <c r="C171" s="18" t="s">
        <v>337</v>
      </c>
      <c r="D171" s="19">
        <v>1500</v>
      </c>
      <c r="E171" s="19">
        <v>750</v>
      </c>
      <c r="F171" s="30">
        <v>0</v>
      </c>
      <c r="G171" s="19">
        <f t="shared" si="26"/>
        <v>750</v>
      </c>
    </row>
    <row r="172" spans="1:7" s="20" customFormat="1" ht="78" customHeight="1">
      <c r="A172" s="29" t="s">
        <v>338</v>
      </c>
      <c r="B172" s="17" t="s">
        <v>326</v>
      </c>
      <c r="C172" s="18" t="s">
        <v>339</v>
      </c>
      <c r="D172" s="19">
        <v>350</v>
      </c>
      <c r="E172" s="19">
        <v>175</v>
      </c>
      <c r="F172" s="30">
        <v>0</v>
      </c>
      <c r="G172" s="19">
        <f t="shared" si="26"/>
        <v>175</v>
      </c>
    </row>
    <row r="173" spans="1:7" s="20" customFormat="1" ht="30.75" customHeight="1">
      <c r="A173" s="25" t="s">
        <v>340</v>
      </c>
      <c r="B173" s="25"/>
      <c r="C173" s="25"/>
      <c r="D173" s="34">
        <f>SUM(D166:D172)</f>
        <v>5982</v>
      </c>
      <c r="E173" s="34">
        <f>SUM(E166:E172)</f>
        <v>2991</v>
      </c>
      <c r="F173" s="27">
        <f>SUM(F166:F172)</f>
        <v>0</v>
      </c>
      <c r="G173" s="34">
        <f>SUM(G166:G172)</f>
        <v>2991</v>
      </c>
    </row>
    <row r="174" spans="1:7" s="20" customFormat="1" ht="78.75" customHeight="1">
      <c r="A174" s="29" t="s">
        <v>341</v>
      </c>
      <c r="B174" s="17" t="s">
        <v>342</v>
      </c>
      <c r="C174" s="18" t="s">
        <v>343</v>
      </c>
      <c r="D174" s="19">
        <v>1350</v>
      </c>
      <c r="E174" s="19">
        <v>1350</v>
      </c>
      <c r="F174" s="19">
        <v>49.9</v>
      </c>
      <c r="G174" s="19">
        <f aca="true" t="shared" si="27" ref="G174:G177">E174-F174</f>
        <v>1300.1</v>
      </c>
    </row>
    <row r="175" spans="1:7" s="20" customFormat="1" ht="75" customHeight="1">
      <c r="A175" s="29" t="s">
        <v>344</v>
      </c>
      <c r="B175" s="17" t="s">
        <v>342</v>
      </c>
      <c r="C175" s="18" t="s">
        <v>345</v>
      </c>
      <c r="D175" s="19">
        <v>1319.116</v>
      </c>
      <c r="E175" s="19">
        <v>1319.116</v>
      </c>
      <c r="F175" s="30">
        <v>0</v>
      </c>
      <c r="G175" s="19">
        <f t="shared" si="27"/>
        <v>1319.116</v>
      </c>
    </row>
    <row r="176" spans="1:7" s="20" customFormat="1" ht="80.25" customHeight="1">
      <c r="A176" s="29" t="s">
        <v>346</v>
      </c>
      <c r="B176" s="17" t="s">
        <v>342</v>
      </c>
      <c r="C176" s="18" t="s">
        <v>347</v>
      </c>
      <c r="D176" s="19">
        <v>400</v>
      </c>
      <c r="E176" s="19">
        <v>167.04</v>
      </c>
      <c r="F176" s="30">
        <v>0</v>
      </c>
      <c r="G176" s="19">
        <f t="shared" si="27"/>
        <v>167.04</v>
      </c>
    </row>
    <row r="177" spans="1:7" s="20" customFormat="1" ht="80.25" customHeight="1">
      <c r="A177" s="29" t="s">
        <v>348</v>
      </c>
      <c r="B177" s="17" t="s">
        <v>342</v>
      </c>
      <c r="C177" s="18" t="s">
        <v>349</v>
      </c>
      <c r="D177" s="19">
        <v>49.96</v>
      </c>
      <c r="E177" s="19">
        <v>49.96</v>
      </c>
      <c r="F177" s="30">
        <v>0</v>
      </c>
      <c r="G177" s="19">
        <f t="shared" si="27"/>
        <v>49.96</v>
      </c>
    </row>
    <row r="178" spans="1:7" s="20" customFormat="1" ht="30.75" customHeight="1">
      <c r="A178" s="25" t="s">
        <v>350</v>
      </c>
      <c r="B178" s="25"/>
      <c r="C178" s="25"/>
      <c r="D178" s="34">
        <f>SUM(D174:D177)</f>
        <v>3119.076</v>
      </c>
      <c r="E178" s="34">
        <f>SUM(E174:E177)</f>
        <v>2886.116</v>
      </c>
      <c r="F178" s="24">
        <f>SUM(F174:F177)</f>
        <v>49.9</v>
      </c>
      <c r="G178" s="24">
        <f>SUM(G174:G177)</f>
        <v>2836.216</v>
      </c>
    </row>
    <row r="179" spans="1:7" s="20" customFormat="1" ht="68.25" customHeight="1">
      <c r="A179" s="29" t="s">
        <v>351</v>
      </c>
      <c r="B179" s="35" t="s">
        <v>352</v>
      </c>
      <c r="C179" s="18" t="s">
        <v>353</v>
      </c>
      <c r="D179" s="32">
        <v>1000</v>
      </c>
      <c r="E179" s="32">
        <v>1000</v>
      </c>
      <c r="F179" s="32">
        <v>283</v>
      </c>
      <c r="G179" s="32">
        <f>E179-F179</f>
        <v>717</v>
      </c>
    </row>
    <row r="180" spans="1:7" s="20" customFormat="1" ht="30.75" customHeight="1">
      <c r="A180" s="25" t="s">
        <v>354</v>
      </c>
      <c r="B180" s="25"/>
      <c r="C180" s="25"/>
      <c r="D180" s="34">
        <f>SUM(D179:D179)</f>
        <v>1000</v>
      </c>
      <c r="E180" s="34">
        <f>SUM(E179:E179)</f>
        <v>1000</v>
      </c>
      <c r="F180" s="24">
        <f>SUM(F179:F179)</f>
        <v>283</v>
      </c>
      <c r="G180" s="24">
        <f>SUM(G179:G179)</f>
        <v>717</v>
      </c>
    </row>
    <row r="181" spans="1:7" s="20" customFormat="1" ht="86.25" customHeight="1">
      <c r="A181" s="29" t="s">
        <v>355</v>
      </c>
      <c r="B181" s="17" t="s">
        <v>356</v>
      </c>
      <c r="C181" s="18" t="s">
        <v>357</v>
      </c>
      <c r="D181" s="19">
        <v>855</v>
      </c>
      <c r="E181" s="19">
        <v>593.523266597567</v>
      </c>
      <c r="F181" s="19">
        <v>49.9</v>
      </c>
      <c r="G181" s="19">
        <f aca="true" t="shared" si="28" ref="G181:G190">E181-F181</f>
        <v>543.6232665975671</v>
      </c>
    </row>
    <row r="182" spans="1:7" s="20" customFormat="1" ht="100.5" customHeight="1">
      <c r="A182" s="29" t="s">
        <v>358</v>
      </c>
      <c r="B182" s="17" t="s">
        <v>356</v>
      </c>
      <c r="C182" s="18" t="s">
        <v>359</v>
      </c>
      <c r="D182" s="19">
        <v>745</v>
      </c>
      <c r="E182" s="19">
        <v>517.1635480879385</v>
      </c>
      <c r="F182" s="30">
        <v>0</v>
      </c>
      <c r="G182" s="19">
        <f t="shared" si="28"/>
        <v>517.1635480879385</v>
      </c>
    </row>
    <row r="183" spans="1:7" s="20" customFormat="1" ht="82.5" customHeight="1">
      <c r="A183" s="29" t="s">
        <v>360</v>
      </c>
      <c r="B183" s="17" t="s">
        <v>356</v>
      </c>
      <c r="C183" s="18" t="s">
        <v>361</v>
      </c>
      <c r="D183" s="19">
        <v>250</v>
      </c>
      <c r="E183" s="19">
        <v>173.54481479461023</v>
      </c>
      <c r="F183" s="30">
        <v>0</v>
      </c>
      <c r="G183" s="19">
        <f t="shared" si="28"/>
        <v>173.54481479461023</v>
      </c>
    </row>
    <row r="184" spans="1:7" s="20" customFormat="1" ht="63" customHeight="1">
      <c r="A184" s="29" t="s">
        <v>362</v>
      </c>
      <c r="B184" s="17" t="s">
        <v>356</v>
      </c>
      <c r="C184" s="18" t="s">
        <v>363</v>
      </c>
      <c r="D184" s="19">
        <v>49.96</v>
      </c>
      <c r="E184" s="19">
        <v>34.6811957885549</v>
      </c>
      <c r="F184" s="30">
        <v>0</v>
      </c>
      <c r="G184" s="19">
        <f t="shared" si="28"/>
        <v>34.6811957885549</v>
      </c>
    </row>
    <row r="185" spans="1:7" s="20" customFormat="1" ht="63.75" customHeight="1">
      <c r="A185" s="29" t="s">
        <v>364</v>
      </c>
      <c r="B185" s="17" t="s">
        <v>356</v>
      </c>
      <c r="C185" s="18" t="s">
        <v>365</v>
      </c>
      <c r="D185" s="19">
        <v>49.96</v>
      </c>
      <c r="E185" s="19">
        <v>34.6811957885549</v>
      </c>
      <c r="F185" s="30">
        <v>0</v>
      </c>
      <c r="G185" s="19">
        <f t="shared" si="28"/>
        <v>34.6811957885549</v>
      </c>
    </row>
    <row r="186" spans="1:7" s="20" customFormat="1" ht="63.75" customHeight="1">
      <c r="A186" s="29" t="s">
        <v>366</v>
      </c>
      <c r="B186" s="17" t="s">
        <v>356</v>
      </c>
      <c r="C186" s="18" t="s">
        <v>367</v>
      </c>
      <c r="D186" s="19">
        <v>49.96</v>
      </c>
      <c r="E186" s="19">
        <v>34.6811957885549</v>
      </c>
      <c r="F186" s="30">
        <v>0</v>
      </c>
      <c r="G186" s="19">
        <f t="shared" si="28"/>
        <v>34.6811957885549</v>
      </c>
    </row>
    <row r="187" spans="1:7" s="20" customFormat="1" ht="63.75" customHeight="1">
      <c r="A187" s="29" t="s">
        <v>368</v>
      </c>
      <c r="B187" s="17" t="s">
        <v>356</v>
      </c>
      <c r="C187" s="18" t="s">
        <v>369</v>
      </c>
      <c r="D187" s="19">
        <v>49.96</v>
      </c>
      <c r="E187" s="19">
        <v>34.6811957885549</v>
      </c>
      <c r="F187" s="30">
        <v>0</v>
      </c>
      <c r="G187" s="19">
        <f t="shared" si="28"/>
        <v>34.6811957885549</v>
      </c>
    </row>
    <row r="188" spans="1:7" s="20" customFormat="1" ht="63.75" customHeight="1">
      <c r="A188" s="29" t="s">
        <v>370</v>
      </c>
      <c r="B188" s="17" t="s">
        <v>356</v>
      </c>
      <c r="C188" s="18" t="s">
        <v>371</v>
      </c>
      <c r="D188" s="19">
        <v>49.96</v>
      </c>
      <c r="E188" s="19">
        <v>34.6811957885549</v>
      </c>
      <c r="F188" s="30">
        <v>0</v>
      </c>
      <c r="G188" s="19">
        <f t="shared" si="28"/>
        <v>34.6811957885549</v>
      </c>
    </row>
    <row r="189" spans="1:7" s="20" customFormat="1" ht="63.75" customHeight="1">
      <c r="A189" s="29" t="s">
        <v>372</v>
      </c>
      <c r="B189" s="17" t="s">
        <v>356</v>
      </c>
      <c r="C189" s="18" t="s">
        <v>373</v>
      </c>
      <c r="D189" s="19">
        <v>49.96</v>
      </c>
      <c r="E189" s="19">
        <v>34.6811957885549</v>
      </c>
      <c r="F189" s="30">
        <v>0</v>
      </c>
      <c r="G189" s="19">
        <f t="shared" si="28"/>
        <v>34.6811957885549</v>
      </c>
    </row>
    <row r="190" spans="1:7" s="20" customFormat="1" ht="63.75" customHeight="1">
      <c r="A190" s="29" t="s">
        <v>374</v>
      </c>
      <c r="B190" s="17" t="s">
        <v>356</v>
      </c>
      <c r="C190" s="18" t="s">
        <v>375</v>
      </c>
      <c r="D190" s="19">
        <v>49.96</v>
      </c>
      <c r="E190" s="19">
        <v>34.6811957885549</v>
      </c>
      <c r="F190" s="30">
        <v>0</v>
      </c>
      <c r="G190" s="19">
        <f t="shared" si="28"/>
        <v>34.6811957885549</v>
      </c>
    </row>
    <row r="191" spans="1:7" s="20" customFormat="1" ht="30.75" customHeight="1">
      <c r="A191" s="25" t="s">
        <v>376</v>
      </c>
      <c r="B191" s="25"/>
      <c r="C191" s="25"/>
      <c r="D191" s="34">
        <f>SUM(D181:D190)</f>
        <v>2199.7200000000003</v>
      </c>
      <c r="E191" s="34">
        <f>SUM(E181:E190)</f>
        <v>1527</v>
      </c>
      <c r="F191" s="34">
        <f>SUM(F181:F190)</f>
        <v>49.9</v>
      </c>
      <c r="G191" s="34">
        <f>SUM(G181:G190)</f>
        <v>1477.1</v>
      </c>
    </row>
    <row r="192" spans="1:7" s="20" customFormat="1" ht="75.75" customHeight="1">
      <c r="A192" s="29" t="s">
        <v>377</v>
      </c>
      <c r="B192" s="17" t="s">
        <v>378</v>
      </c>
      <c r="C192" s="18" t="s">
        <v>379</v>
      </c>
      <c r="D192" s="19">
        <v>1300</v>
      </c>
      <c r="E192" s="19">
        <v>638.6</v>
      </c>
      <c r="F192" s="30">
        <v>288.6</v>
      </c>
      <c r="G192" s="19">
        <f aca="true" t="shared" si="29" ref="G192:G196">E192-F192</f>
        <v>350</v>
      </c>
    </row>
    <row r="193" spans="1:7" s="20" customFormat="1" ht="82.5" customHeight="1">
      <c r="A193" s="29" t="s">
        <v>380</v>
      </c>
      <c r="B193" s="17" t="s">
        <v>378</v>
      </c>
      <c r="C193" s="18" t="s">
        <v>381</v>
      </c>
      <c r="D193" s="19">
        <v>3787</v>
      </c>
      <c r="E193" s="19">
        <v>3787</v>
      </c>
      <c r="F193" s="19">
        <v>3719.4</v>
      </c>
      <c r="G193" s="19">
        <f t="shared" si="29"/>
        <v>67.59999999999991</v>
      </c>
    </row>
    <row r="194" spans="1:7" s="20" customFormat="1" ht="75" customHeight="1">
      <c r="A194" s="29" t="s">
        <v>382</v>
      </c>
      <c r="B194" s="17" t="s">
        <v>378</v>
      </c>
      <c r="C194" s="18" t="s">
        <v>383</v>
      </c>
      <c r="D194" s="19">
        <v>12270.282</v>
      </c>
      <c r="E194" s="19">
        <v>6135.141</v>
      </c>
      <c r="F194" s="30">
        <v>0</v>
      </c>
      <c r="G194" s="19">
        <f t="shared" si="29"/>
        <v>6135.141</v>
      </c>
    </row>
    <row r="195" spans="1:7" s="20" customFormat="1" ht="75" customHeight="1">
      <c r="A195" s="29" t="s">
        <v>384</v>
      </c>
      <c r="B195" s="17" t="s">
        <v>378</v>
      </c>
      <c r="C195" s="18" t="s">
        <v>385</v>
      </c>
      <c r="D195" s="19">
        <v>3441.718</v>
      </c>
      <c r="E195" s="19">
        <v>1720.859</v>
      </c>
      <c r="F195" s="30">
        <v>0</v>
      </c>
      <c r="G195" s="19">
        <f t="shared" si="29"/>
        <v>1720.859</v>
      </c>
    </row>
    <row r="196" spans="1:7" s="20" customFormat="1" ht="84" customHeight="1">
      <c r="A196" s="29" t="s">
        <v>386</v>
      </c>
      <c r="B196" s="17" t="s">
        <v>378</v>
      </c>
      <c r="C196" s="18" t="s">
        <v>387</v>
      </c>
      <c r="D196" s="19">
        <v>360</v>
      </c>
      <c r="E196" s="19">
        <v>180</v>
      </c>
      <c r="F196" s="30">
        <v>0</v>
      </c>
      <c r="G196" s="19">
        <f t="shared" si="29"/>
        <v>180</v>
      </c>
    </row>
    <row r="197" spans="1:7" s="20" customFormat="1" ht="30.75" customHeight="1">
      <c r="A197" s="25" t="s">
        <v>388</v>
      </c>
      <c r="B197" s="25"/>
      <c r="C197" s="25"/>
      <c r="D197" s="34">
        <f>SUM(D192:D196)</f>
        <v>21159</v>
      </c>
      <c r="E197" s="34">
        <f>SUM(E192:E196)</f>
        <v>12461.6</v>
      </c>
      <c r="F197" s="34">
        <f>SUM(F192:F196)</f>
        <v>4008</v>
      </c>
      <c r="G197" s="34">
        <f>SUM(G192:G196)</f>
        <v>8453.6</v>
      </c>
    </row>
    <row r="198" spans="1:7" s="20" customFormat="1" ht="72.75" customHeight="1">
      <c r="A198" s="29" t="s">
        <v>389</v>
      </c>
      <c r="B198" s="17" t="s">
        <v>390</v>
      </c>
      <c r="C198" s="18" t="s">
        <v>391</v>
      </c>
      <c r="D198" s="19">
        <v>450</v>
      </c>
      <c r="E198" s="19">
        <v>215</v>
      </c>
      <c r="F198" s="30">
        <v>0</v>
      </c>
      <c r="G198" s="19">
        <f aca="true" t="shared" si="30" ref="G198:G203">E198-F198</f>
        <v>215</v>
      </c>
    </row>
    <row r="199" spans="1:7" s="20" customFormat="1" ht="78" customHeight="1">
      <c r="A199" s="29" t="s">
        <v>392</v>
      </c>
      <c r="B199" s="17" t="s">
        <v>390</v>
      </c>
      <c r="C199" s="18" t="s">
        <v>393</v>
      </c>
      <c r="D199" s="19">
        <v>49.96</v>
      </c>
      <c r="E199" s="19">
        <v>25</v>
      </c>
      <c r="F199" s="30">
        <v>0</v>
      </c>
      <c r="G199" s="19">
        <f t="shared" si="30"/>
        <v>25</v>
      </c>
    </row>
    <row r="200" spans="1:7" s="20" customFormat="1" ht="73.5" customHeight="1">
      <c r="A200" s="29" t="s">
        <v>394</v>
      </c>
      <c r="B200" s="17" t="s">
        <v>390</v>
      </c>
      <c r="C200" s="18" t="s">
        <v>395</v>
      </c>
      <c r="D200" s="19">
        <v>49.96</v>
      </c>
      <c r="E200" s="19">
        <v>49.96</v>
      </c>
      <c r="F200" s="19">
        <v>49.96</v>
      </c>
      <c r="G200" s="30">
        <f t="shared" si="30"/>
        <v>0</v>
      </c>
    </row>
    <row r="201" spans="1:7" s="20" customFormat="1" ht="76.5" customHeight="1">
      <c r="A201" s="29" t="s">
        <v>396</v>
      </c>
      <c r="B201" s="17" t="s">
        <v>390</v>
      </c>
      <c r="C201" s="18" t="s">
        <v>397</v>
      </c>
      <c r="D201" s="19">
        <v>49.96</v>
      </c>
      <c r="E201" s="19">
        <v>25</v>
      </c>
      <c r="F201" s="30">
        <v>0</v>
      </c>
      <c r="G201" s="19">
        <f t="shared" si="30"/>
        <v>25</v>
      </c>
    </row>
    <row r="202" spans="1:7" s="20" customFormat="1" ht="78" customHeight="1">
      <c r="A202" s="29" t="s">
        <v>398</v>
      </c>
      <c r="B202" s="17" t="s">
        <v>390</v>
      </c>
      <c r="C202" s="18" t="s">
        <v>399</v>
      </c>
      <c r="D202" s="19">
        <v>49.96</v>
      </c>
      <c r="E202" s="19">
        <v>25</v>
      </c>
      <c r="F202" s="30">
        <v>0</v>
      </c>
      <c r="G202" s="19">
        <f t="shared" si="30"/>
        <v>25</v>
      </c>
    </row>
    <row r="203" spans="1:7" s="20" customFormat="1" ht="78.75" customHeight="1">
      <c r="A203" s="29" t="s">
        <v>400</v>
      </c>
      <c r="B203" s="17" t="s">
        <v>390</v>
      </c>
      <c r="C203" s="18" t="s">
        <v>401</v>
      </c>
      <c r="D203" s="19">
        <v>49.96</v>
      </c>
      <c r="E203" s="30">
        <v>0.04</v>
      </c>
      <c r="F203" s="30">
        <v>0</v>
      </c>
      <c r="G203" s="30">
        <f t="shared" si="30"/>
        <v>0.04</v>
      </c>
    </row>
    <row r="204" spans="1:7" s="20" customFormat="1" ht="30.75" customHeight="1">
      <c r="A204" s="25" t="s">
        <v>402</v>
      </c>
      <c r="B204" s="25"/>
      <c r="C204" s="25"/>
      <c r="D204" s="34">
        <f>SUM(D198:D203)</f>
        <v>699.8</v>
      </c>
      <c r="E204" s="34">
        <f>SUM(E198:E203)</f>
        <v>340</v>
      </c>
      <c r="F204" s="27">
        <f>SUM(F198:F203)</f>
        <v>49.96</v>
      </c>
      <c r="G204" s="34">
        <f>SUM(G198:G203)</f>
        <v>290.04</v>
      </c>
    </row>
    <row r="205" spans="1:7" s="20" customFormat="1" ht="96" customHeight="1">
      <c r="A205" s="29" t="s">
        <v>403</v>
      </c>
      <c r="B205" s="17" t="s">
        <v>404</v>
      </c>
      <c r="C205" s="18" t="s">
        <v>405</v>
      </c>
      <c r="D205" s="19">
        <v>5000</v>
      </c>
      <c r="E205" s="19">
        <v>5000</v>
      </c>
      <c r="F205" s="19">
        <v>2654.9</v>
      </c>
      <c r="G205" s="19">
        <f aca="true" t="shared" si="31" ref="G205:G207">E205-F205</f>
        <v>2345.1</v>
      </c>
    </row>
    <row r="206" spans="1:7" s="20" customFormat="1" ht="65.25" customHeight="1">
      <c r="A206" s="29" t="s">
        <v>406</v>
      </c>
      <c r="B206" s="17" t="s">
        <v>404</v>
      </c>
      <c r="C206" s="18" t="s">
        <v>407</v>
      </c>
      <c r="D206" s="19">
        <v>1000</v>
      </c>
      <c r="E206" s="19">
        <v>1000</v>
      </c>
      <c r="F206" s="19">
        <v>1000</v>
      </c>
      <c r="G206" s="30">
        <f t="shared" si="31"/>
        <v>0</v>
      </c>
    </row>
    <row r="207" spans="1:7" s="20" customFormat="1" ht="99" customHeight="1">
      <c r="A207" s="29" t="s">
        <v>408</v>
      </c>
      <c r="B207" s="17" t="s">
        <v>404</v>
      </c>
      <c r="C207" s="18" t="s">
        <v>409</v>
      </c>
      <c r="D207" s="19">
        <v>2000</v>
      </c>
      <c r="E207" s="19">
        <v>436</v>
      </c>
      <c r="F207" s="30">
        <v>0</v>
      </c>
      <c r="G207" s="19">
        <f t="shared" si="31"/>
        <v>436</v>
      </c>
    </row>
    <row r="208" spans="1:7" s="20" customFormat="1" ht="30.75" customHeight="1">
      <c r="A208" s="25" t="s">
        <v>410</v>
      </c>
      <c r="B208" s="25"/>
      <c r="C208" s="25"/>
      <c r="D208" s="26">
        <f>SUM(D205:D207)</f>
        <v>8000</v>
      </c>
      <c r="E208" s="26">
        <f>SUM(E205:E207)</f>
        <v>6436</v>
      </c>
      <c r="F208" s="24">
        <f>SUM(F205:F207)</f>
        <v>3654.9</v>
      </c>
      <c r="G208" s="24">
        <f>SUM(G205:G207)</f>
        <v>2781.1</v>
      </c>
    </row>
    <row r="209" spans="1:7" s="20" customFormat="1" ht="75.75" customHeight="1">
      <c r="A209" s="29" t="s">
        <v>411</v>
      </c>
      <c r="B209" s="17" t="s">
        <v>412</v>
      </c>
      <c r="C209" s="18" t="s">
        <v>413</v>
      </c>
      <c r="D209" s="19">
        <v>49.96</v>
      </c>
      <c r="E209" s="19">
        <v>25</v>
      </c>
      <c r="F209" s="30">
        <v>0</v>
      </c>
      <c r="G209" s="19">
        <f aca="true" t="shared" si="32" ref="G209:G210">E209-F209</f>
        <v>25</v>
      </c>
    </row>
    <row r="210" spans="1:7" s="20" customFormat="1" ht="76.5" customHeight="1">
      <c r="A210" s="29" t="s">
        <v>414</v>
      </c>
      <c r="B210" s="17" t="s">
        <v>412</v>
      </c>
      <c r="C210" s="18" t="s">
        <v>415</v>
      </c>
      <c r="D210" s="19">
        <v>49.96</v>
      </c>
      <c r="E210" s="19">
        <v>25</v>
      </c>
      <c r="F210" s="30">
        <v>0</v>
      </c>
      <c r="G210" s="19">
        <f t="shared" si="32"/>
        <v>25</v>
      </c>
    </row>
    <row r="211" spans="1:7" s="20" customFormat="1" ht="30.75" customHeight="1">
      <c r="A211" s="25" t="s">
        <v>416</v>
      </c>
      <c r="B211" s="25"/>
      <c r="C211" s="25"/>
      <c r="D211" s="26">
        <f>SUM(D209:D210)</f>
        <v>99.92</v>
      </c>
      <c r="E211" s="26">
        <f>SUM(E209:E210)</f>
        <v>50</v>
      </c>
      <c r="F211" s="27">
        <f>SUM(F209:F210)</f>
        <v>0</v>
      </c>
      <c r="G211" s="26">
        <f>SUM(G209:G210)</f>
        <v>50</v>
      </c>
    </row>
    <row r="212" spans="1:7" s="20" customFormat="1" ht="108.75" customHeight="1">
      <c r="A212" s="29" t="s">
        <v>417</v>
      </c>
      <c r="B212" s="17" t="s">
        <v>418</v>
      </c>
      <c r="C212" s="18" t="s">
        <v>419</v>
      </c>
      <c r="D212" s="19">
        <v>733</v>
      </c>
      <c r="E212" s="19">
        <v>733</v>
      </c>
      <c r="F212" s="19">
        <v>733</v>
      </c>
      <c r="G212" s="19">
        <f aca="true" t="shared" si="33" ref="G212:G219">E212-F212</f>
        <v>0</v>
      </c>
    </row>
    <row r="213" spans="1:7" s="20" customFormat="1" ht="83.25" customHeight="1">
      <c r="A213" s="29" t="s">
        <v>420</v>
      </c>
      <c r="B213" s="17" t="s">
        <v>418</v>
      </c>
      <c r="C213" s="18" t="s">
        <v>421</v>
      </c>
      <c r="D213" s="19">
        <v>4576.6</v>
      </c>
      <c r="E213" s="19">
        <v>3997.884</v>
      </c>
      <c r="F213" s="19">
        <v>952</v>
      </c>
      <c r="G213" s="19">
        <f t="shared" si="33"/>
        <v>3045.884</v>
      </c>
    </row>
    <row r="214" spans="1:7" s="20" customFormat="1" ht="75" customHeight="1">
      <c r="A214" s="29" t="s">
        <v>422</v>
      </c>
      <c r="B214" s="17" t="s">
        <v>418</v>
      </c>
      <c r="C214" s="18" t="s">
        <v>423</v>
      </c>
      <c r="D214" s="19">
        <v>835</v>
      </c>
      <c r="E214" s="19">
        <v>401</v>
      </c>
      <c r="F214" s="30">
        <v>49</v>
      </c>
      <c r="G214" s="19">
        <f t="shared" si="33"/>
        <v>352</v>
      </c>
    </row>
    <row r="215" spans="1:7" s="20" customFormat="1" ht="75" customHeight="1">
      <c r="A215" s="29" t="s">
        <v>424</v>
      </c>
      <c r="B215" s="17" t="s">
        <v>418</v>
      </c>
      <c r="C215" s="18" t="s">
        <v>425</v>
      </c>
      <c r="D215" s="19">
        <v>49.96</v>
      </c>
      <c r="E215" s="30">
        <v>0</v>
      </c>
      <c r="F215" s="30">
        <v>0</v>
      </c>
      <c r="G215" s="30">
        <f t="shared" si="33"/>
        <v>0</v>
      </c>
    </row>
    <row r="216" spans="1:7" s="20" customFormat="1" ht="75" customHeight="1">
      <c r="A216" s="29" t="s">
        <v>426</v>
      </c>
      <c r="B216" s="17" t="s">
        <v>418</v>
      </c>
      <c r="C216" s="18" t="s">
        <v>427</v>
      </c>
      <c r="D216" s="19">
        <v>49.96</v>
      </c>
      <c r="E216" s="30">
        <v>0</v>
      </c>
      <c r="F216" s="30">
        <v>0</v>
      </c>
      <c r="G216" s="30">
        <f t="shared" si="33"/>
        <v>0</v>
      </c>
    </row>
    <row r="217" spans="1:7" s="20" customFormat="1" ht="75" customHeight="1">
      <c r="A217" s="29" t="s">
        <v>428</v>
      </c>
      <c r="B217" s="17" t="s">
        <v>418</v>
      </c>
      <c r="C217" s="18" t="s">
        <v>429</v>
      </c>
      <c r="D217" s="19">
        <v>49.96</v>
      </c>
      <c r="E217" s="30">
        <v>0</v>
      </c>
      <c r="F217" s="30">
        <v>0</v>
      </c>
      <c r="G217" s="30">
        <f t="shared" si="33"/>
        <v>0</v>
      </c>
    </row>
    <row r="218" spans="1:7" s="20" customFormat="1" ht="75" customHeight="1">
      <c r="A218" s="29" t="s">
        <v>430</v>
      </c>
      <c r="B218" s="17" t="s">
        <v>418</v>
      </c>
      <c r="C218" s="18" t="s">
        <v>431</v>
      </c>
      <c r="D218" s="19">
        <v>49.96</v>
      </c>
      <c r="E218" s="30">
        <v>0</v>
      </c>
      <c r="F218" s="30">
        <v>0</v>
      </c>
      <c r="G218" s="30">
        <f t="shared" si="33"/>
        <v>0</v>
      </c>
    </row>
    <row r="219" spans="1:7" s="20" customFormat="1" ht="75" customHeight="1">
      <c r="A219" s="29" t="s">
        <v>432</v>
      </c>
      <c r="B219" s="17" t="s">
        <v>418</v>
      </c>
      <c r="C219" s="18" t="s">
        <v>433</v>
      </c>
      <c r="D219" s="19">
        <v>49.96</v>
      </c>
      <c r="E219" s="30">
        <v>0</v>
      </c>
      <c r="F219" s="30">
        <v>0</v>
      </c>
      <c r="G219" s="30">
        <f t="shared" si="33"/>
        <v>0</v>
      </c>
    </row>
    <row r="220" spans="1:7" s="20" customFormat="1" ht="30.75" customHeight="1">
      <c r="A220" s="25" t="s">
        <v>434</v>
      </c>
      <c r="B220" s="25"/>
      <c r="C220" s="25"/>
      <c r="D220" s="26">
        <f>SUM(D212:D219)</f>
        <v>6394.400000000001</v>
      </c>
      <c r="E220" s="26">
        <f>SUM(E212:E219)</f>
        <v>5131.884</v>
      </c>
      <c r="F220" s="26">
        <f>SUM(F212:F219)</f>
        <v>1734</v>
      </c>
      <c r="G220" s="26">
        <f>SUM(G212:G219)</f>
        <v>3397.884</v>
      </c>
    </row>
    <row r="221" spans="1:7" s="20" customFormat="1" ht="53.25" customHeight="1">
      <c r="A221" s="29" t="s">
        <v>435</v>
      </c>
      <c r="B221" s="17" t="s">
        <v>436</v>
      </c>
      <c r="C221" s="18" t="s">
        <v>437</v>
      </c>
      <c r="D221" s="19">
        <v>1700</v>
      </c>
      <c r="E221" s="19">
        <v>1700</v>
      </c>
      <c r="F221" s="19">
        <v>1678.5</v>
      </c>
      <c r="G221" s="19">
        <f aca="true" t="shared" si="34" ref="G221:G230">E221-F221</f>
        <v>21.5</v>
      </c>
    </row>
    <row r="222" spans="1:7" s="20" customFormat="1" ht="56.25" customHeight="1">
      <c r="A222" s="29" t="s">
        <v>438</v>
      </c>
      <c r="B222" s="17" t="s">
        <v>436</v>
      </c>
      <c r="C222" s="18" t="s">
        <v>439</v>
      </c>
      <c r="D222" s="19">
        <v>1200</v>
      </c>
      <c r="E222" s="19">
        <v>1200</v>
      </c>
      <c r="F222" s="19">
        <v>1195.137</v>
      </c>
      <c r="G222" s="19">
        <f t="shared" si="34"/>
        <v>4.863000000000056</v>
      </c>
    </row>
    <row r="223" spans="1:7" s="20" customFormat="1" ht="56.25" customHeight="1">
      <c r="A223" s="29" t="s">
        <v>440</v>
      </c>
      <c r="B223" s="17" t="s">
        <v>436</v>
      </c>
      <c r="C223" s="18" t="s">
        <v>441</v>
      </c>
      <c r="D223" s="19">
        <v>150</v>
      </c>
      <c r="E223" s="19">
        <v>60.5</v>
      </c>
      <c r="F223" s="19">
        <v>1.5</v>
      </c>
      <c r="G223" s="19">
        <f t="shared" si="34"/>
        <v>59</v>
      </c>
    </row>
    <row r="224" spans="1:7" s="20" customFormat="1" ht="56.25" customHeight="1">
      <c r="A224" s="29" t="s">
        <v>442</v>
      </c>
      <c r="B224" s="17" t="s">
        <v>436</v>
      </c>
      <c r="C224" s="18" t="s">
        <v>443</v>
      </c>
      <c r="D224" s="19">
        <v>150</v>
      </c>
      <c r="E224" s="19">
        <v>1.5</v>
      </c>
      <c r="F224" s="19">
        <v>1.5</v>
      </c>
      <c r="G224" s="30">
        <f t="shared" si="34"/>
        <v>0</v>
      </c>
    </row>
    <row r="225" spans="1:7" s="20" customFormat="1" ht="56.25" customHeight="1">
      <c r="A225" s="29" t="s">
        <v>444</v>
      </c>
      <c r="B225" s="17" t="s">
        <v>436</v>
      </c>
      <c r="C225" s="18" t="s">
        <v>445</v>
      </c>
      <c r="D225" s="19">
        <v>150</v>
      </c>
      <c r="E225" s="19">
        <v>150</v>
      </c>
      <c r="F225" s="30">
        <v>0</v>
      </c>
      <c r="G225" s="19">
        <f t="shared" si="34"/>
        <v>150</v>
      </c>
    </row>
    <row r="226" spans="1:7" s="20" customFormat="1" ht="56.25" customHeight="1">
      <c r="A226" s="29" t="s">
        <v>446</v>
      </c>
      <c r="B226" s="17" t="s">
        <v>436</v>
      </c>
      <c r="C226" s="18" t="s">
        <v>447</v>
      </c>
      <c r="D226" s="19">
        <v>250</v>
      </c>
      <c r="E226" s="19">
        <v>101.5</v>
      </c>
      <c r="F226" s="19">
        <v>1.5</v>
      </c>
      <c r="G226" s="30">
        <f t="shared" si="34"/>
        <v>100</v>
      </c>
    </row>
    <row r="227" spans="1:7" s="20" customFormat="1" ht="56.25" customHeight="1">
      <c r="A227" s="29" t="s">
        <v>448</v>
      </c>
      <c r="B227" s="17" t="s">
        <v>436</v>
      </c>
      <c r="C227" s="18" t="s">
        <v>449</v>
      </c>
      <c r="D227" s="19">
        <v>300</v>
      </c>
      <c r="E227" s="19">
        <v>165.5</v>
      </c>
      <c r="F227" s="19">
        <v>1.5</v>
      </c>
      <c r="G227" s="19">
        <f t="shared" si="34"/>
        <v>164</v>
      </c>
    </row>
    <row r="228" spans="1:7" s="20" customFormat="1" ht="56.25" customHeight="1">
      <c r="A228" s="29" t="s">
        <v>450</v>
      </c>
      <c r="B228" s="17" t="s">
        <v>436</v>
      </c>
      <c r="C228" s="18" t="s">
        <v>451</v>
      </c>
      <c r="D228" s="19">
        <v>1500</v>
      </c>
      <c r="E228" s="19">
        <v>105</v>
      </c>
      <c r="F228" s="30">
        <v>47.8</v>
      </c>
      <c r="G228" s="19">
        <f t="shared" si="34"/>
        <v>57.2</v>
      </c>
    </row>
    <row r="229" spans="1:7" s="20" customFormat="1" ht="55.5" customHeight="1">
      <c r="A229" s="29" t="s">
        <v>452</v>
      </c>
      <c r="B229" s="17" t="s">
        <v>436</v>
      </c>
      <c r="C229" s="18" t="s">
        <v>453</v>
      </c>
      <c r="D229" s="19">
        <v>1700</v>
      </c>
      <c r="E229" s="19">
        <v>1700</v>
      </c>
      <c r="F229" s="30">
        <v>782.9</v>
      </c>
      <c r="G229" s="19">
        <f t="shared" si="34"/>
        <v>917.1</v>
      </c>
    </row>
    <row r="230" spans="1:7" s="20" customFormat="1" ht="63" customHeight="1">
      <c r="A230" s="29" t="s">
        <v>454</v>
      </c>
      <c r="B230" s="17" t="s">
        <v>436</v>
      </c>
      <c r="C230" s="18" t="s">
        <v>455</v>
      </c>
      <c r="D230" s="19">
        <v>410</v>
      </c>
      <c r="E230" s="30">
        <v>0</v>
      </c>
      <c r="F230" s="30">
        <v>0</v>
      </c>
      <c r="G230" s="30">
        <f t="shared" si="34"/>
        <v>0</v>
      </c>
    </row>
    <row r="231" spans="1:7" s="20" customFormat="1" ht="30.75" customHeight="1">
      <c r="A231" s="25" t="s">
        <v>456</v>
      </c>
      <c r="B231" s="25"/>
      <c r="C231" s="25"/>
      <c r="D231" s="26">
        <f>SUM(D221:D230)</f>
        <v>7510</v>
      </c>
      <c r="E231" s="26">
        <f>SUM(E221:E230)</f>
        <v>5184</v>
      </c>
      <c r="F231" s="26">
        <f>SUM(F221:F230)</f>
        <v>3710.337</v>
      </c>
      <c r="G231" s="26">
        <f>SUM(G221:G230)</f>
        <v>1473.663</v>
      </c>
    </row>
    <row r="232" spans="1:7" s="20" customFormat="1" ht="55.5" customHeight="1">
      <c r="A232" s="29" t="s">
        <v>457</v>
      </c>
      <c r="B232" s="17" t="s">
        <v>458</v>
      </c>
      <c r="C232" s="18" t="s">
        <v>459</v>
      </c>
      <c r="D232" s="19">
        <v>1260</v>
      </c>
      <c r="E232" s="19">
        <v>1260</v>
      </c>
      <c r="F232" s="19">
        <v>1260</v>
      </c>
      <c r="G232" s="30">
        <f aca="true" t="shared" si="35" ref="G232:G234">E232-F232</f>
        <v>0</v>
      </c>
    </row>
    <row r="233" spans="1:7" s="20" customFormat="1" ht="84" customHeight="1">
      <c r="A233" s="29" t="s">
        <v>460</v>
      </c>
      <c r="B233" s="17" t="s">
        <v>458</v>
      </c>
      <c r="C233" s="18" t="s">
        <v>461</v>
      </c>
      <c r="D233" s="19">
        <v>790</v>
      </c>
      <c r="E233" s="19">
        <v>790</v>
      </c>
      <c r="F233" s="19">
        <v>790</v>
      </c>
      <c r="G233" s="30">
        <f t="shared" si="35"/>
        <v>0</v>
      </c>
    </row>
    <row r="234" spans="1:7" s="20" customFormat="1" ht="80.25" customHeight="1">
      <c r="A234" s="29" t="s">
        <v>462</v>
      </c>
      <c r="B234" s="17" t="s">
        <v>458</v>
      </c>
      <c r="C234" s="18" t="s">
        <v>463</v>
      </c>
      <c r="D234" s="19">
        <v>350</v>
      </c>
      <c r="E234" s="19">
        <v>167</v>
      </c>
      <c r="F234" s="19">
        <v>12.339</v>
      </c>
      <c r="G234" s="30">
        <f t="shared" si="35"/>
        <v>154.661</v>
      </c>
    </row>
    <row r="235" spans="1:7" s="20" customFormat="1" ht="30.75" customHeight="1">
      <c r="A235" s="25" t="s">
        <v>464</v>
      </c>
      <c r="B235" s="25"/>
      <c r="C235" s="25"/>
      <c r="D235" s="26">
        <f>SUM(D232:D234)</f>
        <v>2400</v>
      </c>
      <c r="E235" s="26">
        <f>SUM(E232:E234)</f>
        <v>2217</v>
      </c>
      <c r="F235" s="26">
        <f>SUM(F232:F234)</f>
        <v>2062.339</v>
      </c>
      <c r="G235" s="26">
        <f>SUM(G232:G234)</f>
        <v>154.661</v>
      </c>
    </row>
    <row r="236" spans="1:7" s="20" customFormat="1" ht="58.5" customHeight="1">
      <c r="A236" s="29" t="s">
        <v>465</v>
      </c>
      <c r="B236" s="17" t="s">
        <v>466</v>
      </c>
      <c r="C236" s="18" t="s">
        <v>467</v>
      </c>
      <c r="D236" s="19">
        <v>49.96</v>
      </c>
      <c r="E236" s="19">
        <v>24.980601942215475</v>
      </c>
      <c r="F236" s="30">
        <v>0</v>
      </c>
      <c r="G236" s="30">
        <f aca="true" t="shared" si="36" ref="G236:G237">E236-F236</f>
        <v>24.980601942215475</v>
      </c>
    </row>
    <row r="237" spans="1:7" s="20" customFormat="1" ht="105" customHeight="1">
      <c r="A237" s="29" t="s">
        <v>468</v>
      </c>
      <c r="B237" s="17" t="s">
        <v>466</v>
      </c>
      <c r="C237" s="18" t="s">
        <v>469</v>
      </c>
      <c r="D237" s="19">
        <v>1610</v>
      </c>
      <c r="E237" s="19">
        <v>805.0193980577845</v>
      </c>
      <c r="F237" s="30">
        <v>0</v>
      </c>
      <c r="G237" s="30">
        <f t="shared" si="36"/>
        <v>805.0193980577845</v>
      </c>
    </row>
    <row r="238" spans="1:7" s="20" customFormat="1" ht="30.75" customHeight="1">
      <c r="A238" s="25" t="s">
        <v>470</v>
      </c>
      <c r="B238" s="25"/>
      <c r="C238" s="25"/>
      <c r="D238" s="26">
        <f>SUM(D236:D237)</f>
        <v>1659.96</v>
      </c>
      <c r="E238" s="26">
        <f>SUM(E236:E237)</f>
        <v>830</v>
      </c>
      <c r="F238" s="27">
        <f>SUM(F236:F237)</f>
        <v>0</v>
      </c>
      <c r="G238" s="26">
        <f>SUM(G236:G237)</f>
        <v>830</v>
      </c>
    </row>
    <row r="239" spans="1:7" s="20" customFormat="1" ht="75" customHeight="1">
      <c r="A239" s="29" t="s">
        <v>471</v>
      </c>
      <c r="B239" s="17" t="s">
        <v>472</v>
      </c>
      <c r="C239" s="18" t="s">
        <v>473</v>
      </c>
      <c r="D239" s="19">
        <v>316.478</v>
      </c>
      <c r="E239" s="19">
        <v>148.26</v>
      </c>
      <c r="F239" s="30">
        <v>147.3</v>
      </c>
      <c r="G239" s="19">
        <f aca="true" t="shared" si="37" ref="G239:G244">E239-F239</f>
        <v>0.9599999999999795</v>
      </c>
    </row>
    <row r="240" spans="1:7" s="20" customFormat="1" ht="103.5" customHeight="1">
      <c r="A240" s="29" t="s">
        <v>474</v>
      </c>
      <c r="B240" s="17" t="s">
        <v>472</v>
      </c>
      <c r="C240" s="18" t="s">
        <v>475</v>
      </c>
      <c r="D240" s="19">
        <v>1091.096</v>
      </c>
      <c r="E240" s="19">
        <v>525.74</v>
      </c>
      <c r="F240" s="30">
        <v>525.7</v>
      </c>
      <c r="G240" s="30">
        <f t="shared" si="37"/>
        <v>0.03999999999996362</v>
      </c>
    </row>
    <row r="241" spans="1:7" s="20" customFormat="1" ht="80.25" customHeight="1">
      <c r="A241" s="29" t="s">
        <v>476</v>
      </c>
      <c r="B241" s="17" t="s">
        <v>472</v>
      </c>
      <c r="C241" s="18" t="s">
        <v>477</v>
      </c>
      <c r="D241" s="19">
        <v>195.946</v>
      </c>
      <c r="E241" s="19">
        <v>11.595</v>
      </c>
      <c r="F241" s="30">
        <v>0</v>
      </c>
      <c r="G241" s="19">
        <f t="shared" si="37"/>
        <v>11.595</v>
      </c>
    </row>
    <row r="242" spans="1:7" s="20" customFormat="1" ht="83.25" customHeight="1">
      <c r="A242" s="29" t="s">
        <v>478</v>
      </c>
      <c r="B242" s="17" t="s">
        <v>472</v>
      </c>
      <c r="C242" s="18" t="s">
        <v>479</v>
      </c>
      <c r="D242" s="19">
        <v>444.2</v>
      </c>
      <c r="E242" s="19">
        <v>444.2</v>
      </c>
      <c r="F242" s="30">
        <v>0</v>
      </c>
      <c r="G242" s="19">
        <f t="shared" si="37"/>
        <v>444.2</v>
      </c>
    </row>
    <row r="243" spans="1:7" s="20" customFormat="1" ht="66" customHeight="1">
      <c r="A243" s="29" t="s">
        <v>480</v>
      </c>
      <c r="B243" s="17" t="s">
        <v>472</v>
      </c>
      <c r="C243" s="18" t="s">
        <v>481</v>
      </c>
      <c r="D243" s="19">
        <v>598.999</v>
      </c>
      <c r="E243" s="30">
        <v>0</v>
      </c>
      <c r="F243" s="30">
        <v>0</v>
      </c>
      <c r="G243" s="30">
        <f t="shared" si="37"/>
        <v>0</v>
      </c>
    </row>
    <row r="244" spans="1:7" s="20" customFormat="1" ht="82.5" customHeight="1">
      <c r="A244" s="29" t="s">
        <v>482</v>
      </c>
      <c r="B244" s="17" t="s">
        <v>472</v>
      </c>
      <c r="C244" s="18" t="s">
        <v>483</v>
      </c>
      <c r="D244" s="19">
        <v>328.205</v>
      </c>
      <c r="E244" s="19">
        <v>328.205</v>
      </c>
      <c r="F244" s="30">
        <v>0</v>
      </c>
      <c r="G244" s="19">
        <f t="shared" si="37"/>
        <v>328.205</v>
      </c>
    </row>
    <row r="245" spans="1:7" s="20" customFormat="1" ht="30.75" customHeight="1">
      <c r="A245" s="25" t="s">
        <v>484</v>
      </c>
      <c r="B245" s="25"/>
      <c r="C245" s="25"/>
      <c r="D245" s="26">
        <f>SUM(D239:D244)</f>
        <v>2974.924</v>
      </c>
      <c r="E245" s="26">
        <f>SUM(E239:E244)</f>
        <v>1458</v>
      </c>
      <c r="F245" s="24">
        <f>SUM(F239:F244)</f>
        <v>673</v>
      </c>
      <c r="G245" s="24">
        <f>SUM(G239:G244)</f>
        <v>785</v>
      </c>
    </row>
    <row r="246" spans="1:7" s="20" customFormat="1" ht="75" customHeight="1">
      <c r="A246" s="29" t="s">
        <v>485</v>
      </c>
      <c r="B246" s="17" t="s">
        <v>486</v>
      </c>
      <c r="C246" s="18" t="s">
        <v>487</v>
      </c>
      <c r="D246" s="19">
        <v>120</v>
      </c>
      <c r="E246" s="19">
        <v>58.93052018915969</v>
      </c>
      <c r="F246" s="30">
        <v>57.5</v>
      </c>
      <c r="G246" s="19">
        <f aca="true" t="shared" si="38" ref="G246:G248">E246-F246</f>
        <v>1.4305201891596866</v>
      </c>
    </row>
    <row r="247" spans="1:7" s="20" customFormat="1" ht="78.75" customHeight="1">
      <c r="A247" s="29" t="s">
        <v>488</v>
      </c>
      <c r="B247" s="17" t="s">
        <v>486</v>
      </c>
      <c r="C247" s="18" t="s">
        <v>489</v>
      </c>
      <c r="D247" s="19">
        <v>49.96</v>
      </c>
      <c r="E247" s="19">
        <v>24.534739905420153</v>
      </c>
      <c r="F247" s="30">
        <v>0</v>
      </c>
      <c r="G247" s="19">
        <f t="shared" si="38"/>
        <v>24.534739905420153</v>
      </c>
    </row>
    <row r="248" spans="1:7" s="20" customFormat="1" ht="99" customHeight="1">
      <c r="A248" s="29" t="s">
        <v>490</v>
      </c>
      <c r="B248" s="17" t="s">
        <v>486</v>
      </c>
      <c r="C248" s="18" t="s">
        <v>491</v>
      </c>
      <c r="D248" s="19">
        <v>49.96</v>
      </c>
      <c r="E248" s="19">
        <v>24.534739905420153</v>
      </c>
      <c r="F248" s="30">
        <v>0</v>
      </c>
      <c r="G248" s="19">
        <f t="shared" si="38"/>
        <v>24.534739905420153</v>
      </c>
    </row>
    <row r="249" spans="1:7" s="20" customFormat="1" ht="30.75" customHeight="1">
      <c r="A249" s="25" t="s">
        <v>492</v>
      </c>
      <c r="B249" s="25"/>
      <c r="C249" s="25"/>
      <c r="D249" s="26">
        <f>SUM(D246:D248)</f>
        <v>219.92000000000002</v>
      </c>
      <c r="E249" s="26">
        <f>SUM(E246:E248)</f>
        <v>108</v>
      </c>
      <c r="F249" s="24">
        <f>SUM(F246:F248)</f>
        <v>57.5</v>
      </c>
      <c r="G249" s="26">
        <f>SUM(G246:G248)</f>
        <v>50.49999999999999</v>
      </c>
    </row>
    <row r="250" spans="1:7" s="20" customFormat="1" ht="60" customHeight="1">
      <c r="A250" s="29" t="s">
        <v>493</v>
      </c>
      <c r="B250" s="17" t="s">
        <v>494</v>
      </c>
      <c r="C250" s="18" t="s">
        <v>495</v>
      </c>
      <c r="D250" s="19">
        <v>500</v>
      </c>
      <c r="E250" s="19">
        <v>250.05715592135346</v>
      </c>
      <c r="F250" s="30">
        <v>0</v>
      </c>
      <c r="G250" s="19">
        <f aca="true" t="shared" si="39" ref="G250:G254">E250-F250</f>
        <v>250.05715592135346</v>
      </c>
    </row>
    <row r="251" spans="1:7" s="20" customFormat="1" ht="80.25" customHeight="1">
      <c r="A251" s="29" t="s">
        <v>496</v>
      </c>
      <c r="B251" s="17" t="s">
        <v>494</v>
      </c>
      <c r="C251" s="18" t="s">
        <v>497</v>
      </c>
      <c r="D251" s="19">
        <v>49.96</v>
      </c>
      <c r="E251" s="19">
        <v>24.985711019661636</v>
      </c>
      <c r="F251" s="30">
        <v>0</v>
      </c>
      <c r="G251" s="19">
        <f t="shared" si="39"/>
        <v>24.985711019661636</v>
      </c>
    </row>
    <row r="252" spans="1:7" s="20" customFormat="1" ht="58.5" customHeight="1">
      <c r="A252" s="29" t="s">
        <v>498</v>
      </c>
      <c r="B252" s="17" t="s">
        <v>494</v>
      </c>
      <c r="C252" s="18" t="s">
        <v>499</v>
      </c>
      <c r="D252" s="19">
        <v>49.96</v>
      </c>
      <c r="E252" s="19">
        <v>24.985711019661636</v>
      </c>
      <c r="F252" s="30">
        <v>0</v>
      </c>
      <c r="G252" s="19">
        <f t="shared" si="39"/>
        <v>24.985711019661636</v>
      </c>
    </row>
    <row r="253" spans="1:7" s="20" customFormat="1" ht="58.5" customHeight="1">
      <c r="A253" s="29" t="s">
        <v>500</v>
      </c>
      <c r="B253" s="17" t="s">
        <v>494</v>
      </c>
      <c r="C253" s="18" t="s">
        <v>501</v>
      </c>
      <c r="D253" s="19">
        <v>49.96</v>
      </c>
      <c r="E253" s="19">
        <v>24.985711019661636</v>
      </c>
      <c r="F253" s="30">
        <v>0</v>
      </c>
      <c r="G253" s="19">
        <f t="shared" si="39"/>
        <v>24.985711019661636</v>
      </c>
    </row>
    <row r="254" spans="1:7" s="20" customFormat="1" ht="58.5" customHeight="1">
      <c r="A254" s="29" t="s">
        <v>502</v>
      </c>
      <c r="B254" s="17" t="s">
        <v>494</v>
      </c>
      <c r="C254" s="18" t="s">
        <v>503</v>
      </c>
      <c r="D254" s="19">
        <v>49.96</v>
      </c>
      <c r="E254" s="19">
        <v>24.985711019661636</v>
      </c>
      <c r="F254" s="30">
        <v>0</v>
      </c>
      <c r="G254" s="19">
        <f t="shared" si="39"/>
        <v>24.985711019661636</v>
      </c>
    </row>
    <row r="255" spans="1:7" s="20" customFormat="1" ht="30.75" customHeight="1">
      <c r="A255" s="25" t="s">
        <v>494</v>
      </c>
      <c r="B255" s="25"/>
      <c r="C255" s="25"/>
      <c r="D255" s="26">
        <f>SUM(D250:D254)</f>
        <v>699.84</v>
      </c>
      <c r="E255" s="26">
        <f>SUM(E250:E254)</f>
        <v>350</v>
      </c>
      <c r="F255" s="24">
        <f>SUM(F250:F254)</f>
        <v>0</v>
      </c>
      <c r="G255" s="26">
        <f>SUM(G250:G254)</f>
        <v>350</v>
      </c>
    </row>
    <row r="256" spans="1:7" s="20" customFormat="1" ht="82.5" customHeight="1">
      <c r="A256" s="29" t="s">
        <v>504</v>
      </c>
      <c r="B256" s="17" t="s">
        <v>505</v>
      </c>
      <c r="C256" s="18" t="s">
        <v>506</v>
      </c>
      <c r="D256" s="19">
        <v>400</v>
      </c>
      <c r="E256" s="19">
        <v>192</v>
      </c>
      <c r="F256" s="30">
        <v>0</v>
      </c>
      <c r="G256" s="19">
        <f>E256-F256</f>
        <v>192</v>
      </c>
    </row>
    <row r="257" spans="1:7" s="20" customFormat="1" ht="30.75" customHeight="1">
      <c r="A257" s="25" t="s">
        <v>507</v>
      </c>
      <c r="B257" s="25"/>
      <c r="C257" s="25"/>
      <c r="D257" s="26">
        <f>SUM(D256:D256)</f>
        <v>400</v>
      </c>
      <c r="E257" s="24">
        <f>SUM(E256:E256)</f>
        <v>192</v>
      </c>
      <c r="F257" s="24">
        <f>SUM(F256:F256)</f>
        <v>0</v>
      </c>
      <c r="G257" s="24">
        <f>SUM(G256:G256)</f>
        <v>192</v>
      </c>
    </row>
    <row r="259" ht="27.75" customHeight="1"/>
    <row r="260" spans="1:2" ht="24">
      <c r="A260" s="36" t="s">
        <v>508</v>
      </c>
      <c r="B260" s="36"/>
    </row>
  </sheetData>
  <sheetProtection selectLockedCells="1" selectUnlockedCells="1"/>
  <mergeCells count="57">
    <mergeCell ref="F1:G1"/>
    <mergeCell ref="A2:G2"/>
    <mergeCell ref="A3:G3"/>
    <mergeCell ref="A4:G4"/>
    <mergeCell ref="A5:G5"/>
    <mergeCell ref="A6:G6"/>
    <mergeCell ref="A10:C10"/>
    <mergeCell ref="A19:C19"/>
    <mergeCell ref="A23:C23"/>
    <mergeCell ref="A26:C26"/>
    <mergeCell ref="A28:C28"/>
    <mergeCell ref="A30:C30"/>
    <mergeCell ref="A32:C32"/>
    <mergeCell ref="A36:C36"/>
    <mergeCell ref="A39:C39"/>
    <mergeCell ref="A42:C42"/>
    <mergeCell ref="A44:C44"/>
    <mergeCell ref="A46:C46"/>
    <mergeCell ref="A49:C49"/>
    <mergeCell ref="A56:C56"/>
    <mergeCell ref="A59:C59"/>
    <mergeCell ref="A63:C63"/>
    <mergeCell ref="A73:C73"/>
    <mergeCell ref="A76:C76"/>
    <mergeCell ref="A78:C78"/>
    <mergeCell ref="A86:C86"/>
    <mergeCell ref="A89:C89"/>
    <mergeCell ref="A93:C93"/>
    <mergeCell ref="A98:C98"/>
    <mergeCell ref="A101:C101"/>
    <mergeCell ref="A109:C109"/>
    <mergeCell ref="A112:C112"/>
    <mergeCell ref="A115:C115"/>
    <mergeCell ref="A119:C119"/>
    <mergeCell ref="A128:C128"/>
    <mergeCell ref="A131:C131"/>
    <mergeCell ref="A133:C133"/>
    <mergeCell ref="A146:C146"/>
    <mergeCell ref="A161:C161"/>
    <mergeCell ref="A165:C165"/>
    <mergeCell ref="A173:C173"/>
    <mergeCell ref="A178:C178"/>
    <mergeCell ref="A180:C180"/>
    <mergeCell ref="A191:C191"/>
    <mergeCell ref="A197:C197"/>
    <mergeCell ref="A204:C204"/>
    <mergeCell ref="A208:C208"/>
    <mergeCell ref="A211:C211"/>
    <mergeCell ref="A220:C220"/>
    <mergeCell ref="A231:C231"/>
    <mergeCell ref="A235:C235"/>
    <mergeCell ref="A238:C238"/>
    <mergeCell ref="A245:C245"/>
    <mergeCell ref="A249:C249"/>
    <mergeCell ref="A255:C255"/>
    <mergeCell ref="A257:C257"/>
    <mergeCell ref="A260:B260"/>
  </mergeCells>
  <printOptions horizontalCentered="1" verticalCentered="1"/>
  <pageMargins left="0.2361111111111111" right="0.19652777777777777" top="0.31527777777777777" bottom="0.31527777777777777" header="0.5118055555555555" footer="0.5118055555555555"/>
  <pageSetup fitToHeight="8" fitToWidth="2"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16"/>
  <sheetViews>
    <sheetView view="pageBreakPreview" zoomScale="70" zoomScaleNormal="60" zoomScaleSheetLayoutView="70" workbookViewId="0" topLeftCell="A1">
      <selection activeCell="J1" sqref="J1"/>
    </sheetView>
  </sheetViews>
  <sheetFormatPr defaultColWidth="13.33203125" defaultRowHeight="12.75"/>
  <cols>
    <col min="1" max="1" width="6.16015625" style="2" customWidth="1"/>
    <col min="2" max="2" width="63.5" style="2" customWidth="1"/>
    <col min="3" max="3" width="130.66015625" style="2" customWidth="1"/>
    <col min="4" max="7" width="23" style="2" customWidth="1"/>
    <col min="8" max="8" width="21" style="2" customWidth="1"/>
    <col min="9" max="9" width="23" style="2" customWidth="1"/>
    <col min="10" max="16384" width="12.83203125" style="2" customWidth="1"/>
  </cols>
  <sheetData>
    <row r="1" spans="1:9" ht="37.5" customHeight="1">
      <c r="A1" s="37" t="s">
        <v>509</v>
      </c>
      <c r="B1" s="37"/>
      <c r="C1" s="37"/>
      <c r="D1" s="37"/>
      <c r="E1" s="37"/>
      <c r="F1" s="37"/>
      <c r="G1" s="37"/>
      <c r="H1" s="37"/>
      <c r="I1" s="37"/>
    </row>
    <row r="2" spans="1:9" ht="46.5" customHeight="1">
      <c r="A2" s="38" t="s">
        <v>1</v>
      </c>
      <c r="B2" s="38"/>
      <c r="C2" s="38"/>
      <c r="D2" s="38"/>
      <c r="E2" s="38"/>
      <c r="F2" s="38"/>
      <c r="G2" s="38"/>
      <c r="H2" s="38"/>
      <c r="I2" s="38"/>
    </row>
    <row r="3" spans="1:9" ht="72.75" customHeight="1">
      <c r="A3" s="39" t="s">
        <v>2</v>
      </c>
      <c r="B3" s="39"/>
      <c r="C3" s="39"/>
      <c r="D3" s="39"/>
      <c r="E3" s="39"/>
      <c r="F3" s="39"/>
      <c r="G3" s="39"/>
      <c r="H3" s="39"/>
      <c r="I3" s="39"/>
    </row>
    <row r="4" spans="1:9" ht="37.5" customHeight="1">
      <c r="A4" s="38" t="s">
        <v>510</v>
      </c>
      <c r="B4" s="38"/>
      <c r="C4" s="38"/>
      <c r="D4" s="38"/>
      <c r="E4" s="38"/>
      <c r="F4" s="38"/>
      <c r="G4" s="38"/>
      <c r="H4" s="38"/>
      <c r="I4" s="38"/>
    </row>
    <row r="5" spans="1:9" ht="30" customHeight="1">
      <c r="A5" s="38" t="s">
        <v>4</v>
      </c>
      <c r="B5" s="38"/>
      <c r="C5" s="38"/>
      <c r="D5" s="38"/>
      <c r="E5" s="38"/>
      <c r="F5" s="38"/>
      <c r="G5" s="38"/>
      <c r="H5" s="38"/>
      <c r="I5" s="38"/>
    </row>
    <row r="6" spans="1:9" ht="33" customHeight="1">
      <c r="A6" s="38" t="s">
        <v>511</v>
      </c>
      <c r="B6" s="38"/>
      <c r="C6" s="38"/>
      <c r="D6" s="38"/>
      <c r="E6" s="38"/>
      <c r="F6" s="38"/>
      <c r="G6" s="38"/>
      <c r="H6" s="38"/>
      <c r="I6" s="38"/>
    </row>
    <row r="7" spans="1:9" ht="26.25" customHeight="1">
      <c r="A7" s="3" t="s">
        <v>6</v>
      </c>
      <c r="B7" s="3"/>
      <c r="C7" s="3"/>
      <c r="D7" s="3"/>
      <c r="E7" s="3"/>
      <c r="F7" s="3"/>
      <c r="G7" s="3"/>
      <c r="H7" s="3"/>
      <c r="I7" s="3"/>
    </row>
    <row r="8" spans="1:9" ht="52.5" customHeight="1">
      <c r="A8" s="10" t="s">
        <v>7</v>
      </c>
      <c r="B8" s="8" t="s">
        <v>8</v>
      </c>
      <c r="C8" s="9" t="s">
        <v>9</v>
      </c>
      <c r="D8" s="10" t="s">
        <v>512</v>
      </c>
      <c r="E8" s="10"/>
      <c r="F8" s="10" t="s">
        <v>513</v>
      </c>
      <c r="G8" s="10"/>
      <c r="H8" s="10" t="s">
        <v>12</v>
      </c>
      <c r="I8" s="10" t="s">
        <v>13</v>
      </c>
    </row>
    <row r="9" spans="1:9" ht="72.75" customHeight="1">
      <c r="A9" s="10"/>
      <c r="B9" s="8"/>
      <c r="C9" s="8"/>
      <c r="D9" s="10" t="s">
        <v>514</v>
      </c>
      <c r="E9" s="10" t="s">
        <v>515</v>
      </c>
      <c r="F9" s="10" t="s">
        <v>516</v>
      </c>
      <c r="G9" s="10" t="s">
        <v>517</v>
      </c>
      <c r="H9" s="10"/>
      <c r="I9" s="10"/>
    </row>
    <row r="10" spans="1:9" ht="20.25" customHeight="1">
      <c r="A10" s="40">
        <v>1</v>
      </c>
      <c r="B10" s="40">
        <v>2</v>
      </c>
      <c r="C10" s="40">
        <v>3</v>
      </c>
      <c r="D10" s="40">
        <v>4</v>
      </c>
      <c r="E10" s="40">
        <v>5</v>
      </c>
      <c r="F10" s="40">
        <v>6</v>
      </c>
      <c r="G10" s="40">
        <v>7</v>
      </c>
      <c r="H10" s="40">
        <v>8</v>
      </c>
      <c r="I10" s="40">
        <v>9</v>
      </c>
    </row>
    <row r="11" spans="1:9" ht="46.5" customHeight="1">
      <c r="A11" s="41" t="s">
        <v>21</v>
      </c>
      <c r="B11" s="41"/>
      <c r="C11" s="41"/>
      <c r="D11" s="42">
        <f>D13+D15</f>
        <v>4392.426</v>
      </c>
      <c r="E11" s="42">
        <f>E13+E15</f>
        <v>4392.426</v>
      </c>
      <c r="F11" s="42">
        <f>F13+F15</f>
        <v>4392.426</v>
      </c>
      <c r="G11" s="42">
        <f>G13+G15</f>
        <v>606.5</v>
      </c>
      <c r="H11" s="42">
        <f>H13+H15</f>
        <v>101.3</v>
      </c>
      <c r="I11" s="42">
        <f>I13+I15</f>
        <v>4291.126</v>
      </c>
    </row>
    <row r="12" spans="1:9" ht="103.5" customHeight="1">
      <c r="A12" s="43">
        <v>1</v>
      </c>
      <c r="B12" s="44" t="s">
        <v>174</v>
      </c>
      <c r="C12" s="28" t="s">
        <v>518</v>
      </c>
      <c r="D12" s="21">
        <v>2766.76</v>
      </c>
      <c r="E12" s="21">
        <v>2766.76</v>
      </c>
      <c r="F12" s="21">
        <v>2766.76</v>
      </c>
      <c r="G12" s="21">
        <v>381.8</v>
      </c>
      <c r="H12" s="45">
        <v>0</v>
      </c>
      <c r="I12" s="45">
        <f>F12-H12</f>
        <v>2766.76</v>
      </c>
    </row>
    <row r="13" spans="1:9" ht="35.25" customHeight="1">
      <c r="A13" s="46" t="s">
        <v>180</v>
      </c>
      <c r="B13" s="46"/>
      <c r="C13" s="46"/>
      <c r="D13" s="47">
        <f>SUM(D12:D12)</f>
        <v>2766.76</v>
      </c>
      <c r="E13" s="47">
        <f>SUM(E12:E12)</f>
        <v>2766.76</v>
      </c>
      <c r="F13" s="47">
        <f>SUM(F12:F12)</f>
        <v>2766.76</v>
      </c>
      <c r="G13" s="47">
        <f>SUM(G12:G12)</f>
        <v>381.8</v>
      </c>
      <c r="H13" s="47">
        <f>SUM(H12:H12)</f>
        <v>0</v>
      </c>
      <c r="I13" s="47">
        <f>SUM(I12:I12)</f>
        <v>2766.76</v>
      </c>
    </row>
    <row r="14" spans="1:9" ht="105" customHeight="1">
      <c r="A14" s="43">
        <v>2</v>
      </c>
      <c r="B14" s="44" t="s">
        <v>519</v>
      </c>
      <c r="C14" s="28" t="s">
        <v>520</v>
      </c>
      <c r="D14" s="48">
        <v>1625.666</v>
      </c>
      <c r="E14" s="48">
        <v>1625.666</v>
      </c>
      <c r="F14" s="48">
        <v>1625.666</v>
      </c>
      <c r="G14" s="48">
        <v>224.7</v>
      </c>
      <c r="H14" s="48">
        <v>101.3</v>
      </c>
      <c r="I14" s="48">
        <f>F14-H14</f>
        <v>1524.366</v>
      </c>
    </row>
    <row r="15" spans="1:9" ht="35.25" customHeight="1">
      <c r="A15" s="46" t="s">
        <v>521</v>
      </c>
      <c r="B15" s="46"/>
      <c r="C15" s="46"/>
      <c r="D15" s="47">
        <f>SUM(D14:D14)</f>
        <v>1625.666</v>
      </c>
      <c r="E15" s="47">
        <f>SUM(E14:E14)</f>
        <v>1625.666</v>
      </c>
      <c r="F15" s="47">
        <f>SUM(F14:F14)</f>
        <v>1625.666</v>
      </c>
      <c r="G15" s="47">
        <f>SUM(G14:G14)</f>
        <v>224.7</v>
      </c>
      <c r="H15" s="47">
        <f>SUM(H14:H14)</f>
        <v>101.3</v>
      </c>
      <c r="I15" s="47">
        <f>SUM(I14:I14)</f>
        <v>1524.366</v>
      </c>
    </row>
    <row r="16" spans="1:9" ht="68.25" customHeight="1">
      <c r="A16" s="49" t="s">
        <v>522</v>
      </c>
      <c r="B16" s="49"/>
      <c r="C16" s="49"/>
      <c r="D16" s="50"/>
      <c r="E16" s="50"/>
      <c r="F16" s="50"/>
      <c r="G16" s="50"/>
      <c r="H16" s="50"/>
      <c r="I16" s="50"/>
    </row>
    <row r="17" ht="54" customHeight="1"/>
  </sheetData>
  <sheetProtection selectLockedCells="1" selectUnlockedCells="1"/>
  <mergeCells count="18">
    <mergeCell ref="A1:I1"/>
    <mergeCell ref="A2:I2"/>
    <mergeCell ref="A3:I3"/>
    <mergeCell ref="A4:I4"/>
    <mergeCell ref="A5:I5"/>
    <mergeCell ref="A6:I6"/>
    <mergeCell ref="A7:I7"/>
    <mergeCell ref="A8:A9"/>
    <mergeCell ref="B8:B9"/>
    <mergeCell ref="C8:C9"/>
    <mergeCell ref="D8:E8"/>
    <mergeCell ref="F8:G8"/>
    <mergeCell ref="H8:H9"/>
    <mergeCell ref="I8:I9"/>
    <mergeCell ref="A11:C11"/>
    <mergeCell ref="A13:C13"/>
    <mergeCell ref="A15:C15"/>
    <mergeCell ref="A16:C16"/>
  </mergeCells>
  <printOptions/>
  <pageMargins left="0.43333333333333335" right="0.3541666666666667" top="0.49236111111111114" bottom="0.37430555555555556"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2021-11-29T09:57:50Z</cp:lastPrinted>
  <dcterms:modified xsi:type="dcterms:W3CDTF">2021-12-09T15:02:23Z</dcterms:modified>
  <cp:category/>
  <cp:version/>
  <cp:contentType/>
  <cp:contentStatus/>
  <cp:revision>214</cp:revision>
</cp:coreProperties>
</file>