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Загальний фонд 01.02.2023" sheetId="1" r:id="rId1"/>
    <sheet name="Спеціальний фонд 01.02.2023" sheetId="2" r:id="rId2"/>
  </sheets>
  <definedNames>
    <definedName name="_xlnm.Print_Area" localSheetId="1">'Спеціальний фонд 01.02.2023'!$A$1:$E$22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C11" i="2"/>
  <c r="E13" i="2"/>
  <c r="D8" i="2"/>
  <c r="C8" i="2"/>
  <c r="E25" i="1"/>
  <c r="D25" i="1"/>
  <c r="F22" i="1"/>
  <c r="F21" i="1"/>
  <c r="F20" i="1"/>
  <c r="F19" i="1"/>
  <c r="F18" i="1"/>
  <c r="F17" i="1"/>
  <c r="E8" i="1" l="1"/>
  <c r="D8" i="1"/>
  <c r="E15" i="1" l="1"/>
  <c r="D15" i="1"/>
  <c r="D41" i="1" l="1"/>
  <c r="E41" i="1"/>
  <c r="F31" i="1"/>
  <c r="F40" i="1" l="1"/>
  <c r="F39" i="1"/>
  <c r="F33" i="1"/>
  <c r="F38" i="1" l="1"/>
  <c r="D18" i="2" l="1"/>
  <c r="C18" i="2"/>
  <c r="F30" i="1"/>
  <c r="E16" i="1" l="1"/>
  <c r="D16" i="1"/>
  <c r="F9" i="1" l="1"/>
  <c r="D16" i="2" l="1"/>
  <c r="D20" i="2" s="1"/>
  <c r="E24" i="1"/>
  <c r="E8" i="2" l="1"/>
  <c r="E10" i="2"/>
  <c r="E11" i="2"/>
  <c r="E12" i="2"/>
  <c r="E14" i="2"/>
  <c r="E15" i="2"/>
  <c r="E18" i="2"/>
  <c r="E19" i="2"/>
  <c r="C16" i="2" l="1"/>
  <c r="D24" i="1"/>
  <c r="F24" i="1" l="1"/>
  <c r="C20" i="2"/>
  <c r="E20" i="2" s="1"/>
  <c r="E16" i="2"/>
  <c r="F37" i="1"/>
  <c r="F36" i="1"/>
  <c r="F35" i="1"/>
  <c r="F34" i="1"/>
  <c r="F32" i="1"/>
  <c r="F29" i="1"/>
  <c r="F28" i="1"/>
  <c r="F27" i="1"/>
  <c r="F26" i="1"/>
  <c r="F25" i="1"/>
  <c r="F23" i="1"/>
  <c r="F16" i="1"/>
  <c r="F15" i="1"/>
  <c r="F14" i="1"/>
  <c r="F13" i="1"/>
  <c r="F12" i="1"/>
  <c r="F11" i="1"/>
  <c r="F10" i="1"/>
  <c r="F8" i="1"/>
  <c r="F41" i="1" l="1"/>
</calcChain>
</file>

<file path=xl/sharedStrings.xml><?xml version="1.0" encoding="utf-8"?>
<sst xmlns="http://schemas.openxmlformats.org/spreadsheetml/2006/main" count="96" uniqueCount="77">
  <si>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</si>
  <si>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</si>
  <si>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</si>
  <si>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</si>
  <si>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</si>
  <si>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</si>
  <si>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</si>
  <si>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</si>
  <si>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</si>
  <si>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</si>
  <si>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</si>
  <si>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</si>
  <si>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</si>
  <si>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</si>
  <si>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</si>
  <si>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</si>
  <si>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</si>
  <si>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</si>
  <si>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</si>
  <si>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</si>
  <si>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</si>
  <si>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</si>
  <si>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</si>
  <si>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</si>
  <si>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</si>
  <si>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</si>
  <si>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</si>
  <si>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</si>
  <si>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</si>
  <si>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</si>
  <si>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</si>
  <si>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</si>
  <si>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</si>
  <si>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</si>
  <si>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</si>
  <si>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</si>
  <si>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</si>
  <si>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</si>
  <si>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</si>
  <si>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</si>
  <si>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</si>
  <si>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</si>
  <si>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</si>
  <si>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</si>
  <si>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</si>
  <si>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</si>
  <si>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</si>
  <si>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</si>
  <si>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</si>
  <si>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</si>
  <si>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</si>
  <si>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</si>
  <si>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</si>
  <si>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</si>
  <si>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</si>
  <si>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</si>
  <si>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</si>
  <si>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</si>
  <si>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</si>
  <si>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</si>
  <si>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</si>
  <si>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</si>
  <si>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</si>
  <si>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</si>
  <si>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</si>
  <si>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</si>
  <si>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</si>
  <si>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</si>
  <si>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</si>
  <si>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Податок з власників транспортних засобів та інших самохідних машин і механізмів  </t>
  </si>
  <si>
    <t>% виконання річного плану</t>
  </si>
  <si>
    <t>Інформація про надходження до загального фонду 
обласного бюджету Тернопільської області станом на 01.02.2023</t>
  </si>
  <si>
    <t>Надійшло 
на 01.02.2023</t>
  </si>
  <si>
    <t xml:space="preserve">План на рік </t>
  </si>
  <si>
    <t>Інформація про надходження до спеціального фонду обласного бюджету Тернопільської області станом на 01.02.2023</t>
  </si>
  <si>
    <t>План на рік</t>
  </si>
  <si>
    <t>Кошти від відчуження майна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</si>
</sst>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B1" workbookViewId="0">
      <selection activeCell="E25" sqref="E25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5" t="s">
        <v>71</v>
      </c>
      <c r="C3" s="55"/>
      <c r="D3" s="55"/>
      <c r="E3" s="55"/>
      <c r="F3" s="55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58</v>
      </c>
    </row>
    <row r="7" spans="1:6" ht="70.5" customHeight="1" x14ac:dyDescent="0.25">
      <c r="A7" s="3"/>
      <c r="B7" s="31" t="s">
        <v>0</v>
      </c>
      <c r="C7" s="32" t="s">
        <v>59</v>
      </c>
      <c r="D7" s="52" t="s">
        <v>73</v>
      </c>
      <c r="E7" s="32" t="s">
        <v>72</v>
      </c>
      <c r="F7" s="51" t="s">
        <v>70</v>
      </c>
    </row>
    <row r="8" spans="1:6" s="36" customFormat="1" ht="20.25" customHeight="1" x14ac:dyDescent="0.35">
      <c r="A8" s="34">
        <v>1</v>
      </c>
      <c r="B8" s="31" t="s">
        <v>1</v>
      </c>
      <c r="C8" s="35" t="s">
        <v>2</v>
      </c>
      <c r="D8" s="23">
        <f>D10+D11+D13+D14</f>
        <v>1106620</v>
      </c>
      <c r="E8" s="23">
        <f>E10+E11+E13+E14</f>
        <v>82942.459999999992</v>
      </c>
      <c r="F8" s="24">
        <f>E8/D8*100</f>
        <v>7.4951166615459686</v>
      </c>
    </row>
    <row r="9" spans="1:6" s="36" customFormat="1" ht="56.25" hidden="1" x14ac:dyDescent="0.35">
      <c r="A9" s="34"/>
      <c r="B9" s="41">
        <v>11000000</v>
      </c>
      <c r="C9" s="19" t="s">
        <v>60</v>
      </c>
      <c r="D9" s="26"/>
      <c r="E9" s="26"/>
      <c r="F9" s="24" t="e">
        <f>E9/D9*100</f>
        <v>#DIV/0!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1018910</v>
      </c>
      <c r="E10" s="25">
        <v>80758.84</v>
      </c>
      <c r="F10" s="25">
        <f t="shared" ref="F10:F41" si="0">E10/D10*100</f>
        <v>7.9260032780127778</v>
      </c>
    </row>
    <row r="11" spans="1:6" ht="17.25" customHeight="1" x14ac:dyDescent="0.25">
      <c r="A11" s="4">
        <v>1</v>
      </c>
      <c r="B11" s="42" t="s">
        <v>5</v>
      </c>
      <c r="C11" s="21" t="s">
        <v>6</v>
      </c>
      <c r="D11" s="25">
        <v>81390</v>
      </c>
      <c r="E11" s="25">
        <v>1985.12</v>
      </c>
      <c r="F11" s="25">
        <f t="shared" si="0"/>
        <v>2.4390219928738173</v>
      </c>
    </row>
    <row r="12" spans="1:6" ht="56.25" hidden="1" x14ac:dyDescent="0.25">
      <c r="A12" s="4">
        <v>1</v>
      </c>
      <c r="B12" s="43" t="s">
        <v>7</v>
      </c>
      <c r="C12" s="28" t="s">
        <v>8</v>
      </c>
      <c r="D12" s="25"/>
      <c r="E12" s="25"/>
      <c r="F12" s="25" t="e">
        <f t="shared" si="0"/>
        <v>#DIV/0!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4360</v>
      </c>
      <c r="E13" s="25">
        <v>144.19</v>
      </c>
      <c r="F13" s="25">
        <f t="shared" si="0"/>
        <v>3.3071100917431191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1960</v>
      </c>
      <c r="E14" s="25">
        <v>54.31</v>
      </c>
      <c r="F14" s="25">
        <f t="shared" si="0"/>
        <v>2.7709183673469391</v>
      </c>
    </row>
    <row r="15" spans="1:6" s="36" customFormat="1" ht="21" x14ac:dyDescent="0.35">
      <c r="A15" s="34">
        <v>1</v>
      </c>
      <c r="B15" s="31" t="s">
        <v>13</v>
      </c>
      <c r="C15" s="35" t="s">
        <v>14</v>
      </c>
      <c r="D15" s="23">
        <f>D17+D18+D20+D21+D22+D23</f>
        <v>23070</v>
      </c>
      <c r="E15" s="23">
        <f>E17+E18+E20+E21+E22+E23</f>
        <v>2218.63</v>
      </c>
      <c r="F15" s="24">
        <f t="shared" si="0"/>
        <v>9.6169484178586906</v>
      </c>
    </row>
    <row r="16" spans="1:6" s="22" customFormat="1" ht="37.5" hidden="1" x14ac:dyDescent="0.25">
      <c r="A16" s="5">
        <v>1</v>
      </c>
      <c r="B16" s="41" t="s">
        <v>15</v>
      </c>
      <c r="C16" s="19" t="s">
        <v>16</v>
      </c>
      <c r="D16" s="23">
        <f>D17++D18</f>
        <v>890</v>
      </c>
      <c r="E16" s="23">
        <f>E17++E18</f>
        <v>14.72</v>
      </c>
      <c r="F16" s="24">
        <f t="shared" si="0"/>
        <v>1.6539325842696628</v>
      </c>
    </row>
    <row r="17" spans="1:6" ht="131.25" x14ac:dyDescent="0.25">
      <c r="A17" s="4">
        <v>1</v>
      </c>
      <c r="B17" s="44" t="s">
        <v>17</v>
      </c>
      <c r="C17" s="18" t="s">
        <v>18</v>
      </c>
      <c r="D17" s="26">
        <v>390</v>
      </c>
      <c r="E17" s="26"/>
      <c r="F17" s="25">
        <f t="shared" si="0"/>
        <v>0</v>
      </c>
    </row>
    <row r="18" spans="1:6" ht="18" customHeight="1" x14ac:dyDescent="0.25">
      <c r="A18" s="4">
        <v>1</v>
      </c>
      <c r="B18" s="44" t="s">
        <v>19</v>
      </c>
      <c r="C18" s="18" t="s">
        <v>20</v>
      </c>
      <c r="D18" s="26">
        <v>500</v>
      </c>
      <c r="E18" s="26">
        <v>14.72</v>
      </c>
      <c r="F18" s="25">
        <f t="shared" si="0"/>
        <v>2.944</v>
      </c>
    </row>
    <row r="19" spans="1:6" s="22" customFormat="1" ht="56.25" hidden="1" x14ac:dyDescent="0.25">
      <c r="A19" s="5">
        <v>1</v>
      </c>
      <c r="B19" s="41" t="s">
        <v>21</v>
      </c>
      <c r="C19" s="19" t="s">
        <v>22</v>
      </c>
      <c r="D19" s="23"/>
      <c r="E19" s="23"/>
      <c r="F19" s="25" t="e">
        <f t="shared" si="0"/>
        <v>#DIV/0!</v>
      </c>
    </row>
    <row r="20" spans="1:6" ht="37.5" x14ac:dyDescent="0.25">
      <c r="A20" s="4">
        <v>1</v>
      </c>
      <c r="B20" s="44" t="s">
        <v>23</v>
      </c>
      <c r="C20" s="18" t="s">
        <v>24</v>
      </c>
      <c r="D20" s="26">
        <v>21000</v>
      </c>
      <c r="E20" s="26">
        <v>2159.17</v>
      </c>
      <c r="F20" s="25">
        <f t="shared" si="0"/>
        <v>10.281761904761904</v>
      </c>
    </row>
    <row r="21" spans="1:6" ht="75" x14ac:dyDescent="0.25">
      <c r="A21" s="4">
        <v>1</v>
      </c>
      <c r="B21" s="44" t="s">
        <v>25</v>
      </c>
      <c r="C21" s="18" t="s">
        <v>26</v>
      </c>
      <c r="D21" s="26">
        <v>180</v>
      </c>
      <c r="E21" s="26">
        <v>5.8</v>
      </c>
      <c r="F21" s="25">
        <f t="shared" si="0"/>
        <v>3.2222222222222223</v>
      </c>
    </row>
    <row r="22" spans="1:6" ht="150" x14ac:dyDescent="0.25">
      <c r="A22" s="4">
        <v>1</v>
      </c>
      <c r="B22" s="44" t="s">
        <v>27</v>
      </c>
      <c r="C22" s="18" t="s">
        <v>28</v>
      </c>
      <c r="D22" s="26">
        <v>100</v>
      </c>
      <c r="E22" s="26">
        <v>2.0499999999999998</v>
      </c>
      <c r="F22" s="25">
        <f t="shared" si="0"/>
        <v>2.0499999999999998</v>
      </c>
    </row>
    <row r="23" spans="1:6" s="50" customFormat="1" ht="18.75" customHeight="1" x14ac:dyDescent="0.25">
      <c r="A23" s="49">
        <v>1</v>
      </c>
      <c r="B23" s="44">
        <v>24060000</v>
      </c>
      <c r="C23" s="18" t="s">
        <v>20</v>
      </c>
      <c r="D23" s="26">
        <v>900</v>
      </c>
      <c r="E23" s="26">
        <v>36.89</v>
      </c>
      <c r="F23" s="25">
        <f t="shared" si="0"/>
        <v>4.0988888888888884</v>
      </c>
    </row>
    <row r="24" spans="1:6" s="36" customFormat="1" ht="21" hidden="1" x14ac:dyDescent="0.35">
      <c r="A24" s="34"/>
      <c r="B24" s="31"/>
      <c r="C24" s="35" t="s">
        <v>51</v>
      </c>
      <c r="D24" s="23">
        <f>D8+D15</f>
        <v>1129690</v>
      </c>
      <c r="E24" s="23">
        <f>E8+E15</f>
        <v>85161.09</v>
      </c>
      <c r="F24" s="24">
        <f t="shared" si="0"/>
        <v>7.5384477157450265</v>
      </c>
    </row>
    <row r="25" spans="1:6" s="36" customFormat="1" ht="21" x14ac:dyDescent="0.35">
      <c r="A25" s="34">
        <v>1</v>
      </c>
      <c r="B25" s="31" t="s">
        <v>31</v>
      </c>
      <c r="C25" s="35" t="s">
        <v>32</v>
      </c>
      <c r="D25" s="23">
        <f>D27+D32</f>
        <v>526576.5</v>
      </c>
      <c r="E25" s="23">
        <f>E27+E32</f>
        <v>38680.300000000003</v>
      </c>
      <c r="F25" s="24">
        <f t="shared" si="0"/>
        <v>7.3456183479513424</v>
      </c>
    </row>
    <row r="26" spans="1:6" ht="20.25" hidden="1" x14ac:dyDescent="0.25">
      <c r="A26" s="4">
        <v>1</v>
      </c>
      <c r="B26" s="44" t="s">
        <v>33</v>
      </c>
      <c r="C26" s="18" t="s">
        <v>34</v>
      </c>
      <c r="D26" s="26">
        <v>768532.88100000005</v>
      </c>
      <c r="E26" s="26">
        <v>174277.1</v>
      </c>
      <c r="F26" s="25">
        <f t="shared" si="0"/>
        <v>22.676596448708093</v>
      </c>
    </row>
    <row r="27" spans="1:6" s="50" customFormat="1" ht="35.25" customHeight="1" x14ac:dyDescent="0.25">
      <c r="A27" s="49">
        <v>1</v>
      </c>
      <c r="B27" s="44" t="s">
        <v>35</v>
      </c>
      <c r="C27" s="18" t="s">
        <v>36</v>
      </c>
      <c r="D27" s="26">
        <v>270639.59999999998</v>
      </c>
      <c r="E27" s="26">
        <v>22553.3</v>
      </c>
      <c r="F27" s="25">
        <f t="shared" si="0"/>
        <v>8.3333333333333339</v>
      </c>
    </row>
    <row r="28" spans="1:6" ht="20.25" hidden="1" x14ac:dyDescent="0.25">
      <c r="A28" s="4">
        <v>0</v>
      </c>
      <c r="B28" s="44" t="s">
        <v>37</v>
      </c>
      <c r="C28" s="18" t="s">
        <v>38</v>
      </c>
      <c r="D28" s="26"/>
      <c r="E28" s="26"/>
      <c r="F28" s="25" t="e">
        <f t="shared" si="0"/>
        <v>#DIV/0!</v>
      </c>
    </row>
    <row r="29" spans="1:6" ht="93.75" hidden="1" x14ac:dyDescent="0.25">
      <c r="A29" s="4">
        <v>0</v>
      </c>
      <c r="B29" s="44" t="s">
        <v>39</v>
      </c>
      <c r="C29" s="18" t="s">
        <v>40</v>
      </c>
      <c r="D29" s="26"/>
      <c r="E29" s="26"/>
      <c r="F29" s="25" t="e">
        <f t="shared" si="0"/>
        <v>#DIV/0!</v>
      </c>
    </row>
    <row r="30" spans="1:6" ht="156" hidden="1" customHeight="1" x14ac:dyDescent="0.25">
      <c r="A30" s="4"/>
      <c r="B30" s="44">
        <v>41021100</v>
      </c>
      <c r="C30" s="18" t="s">
        <v>61</v>
      </c>
      <c r="D30" s="26"/>
      <c r="E30" s="26"/>
      <c r="F30" s="25" t="e">
        <f t="shared" si="0"/>
        <v>#DIV/0!</v>
      </c>
    </row>
    <row r="31" spans="1:6" ht="2.25" hidden="1" customHeight="1" x14ac:dyDescent="0.25">
      <c r="A31" s="4"/>
      <c r="B31" s="44">
        <v>41021300</v>
      </c>
      <c r="C31" s="18" t="s">
        <v>68</v>
      </c>
      <c r="D31" s="26"/>
      <c r="E31" s="26"/>
      <c r="F31" s="25" t="e">
        <f t="shared" si="0"/>
        <v>#DIV/0!</v>
      </c>
    </row>
    <row r="32" spans="1:6" s="50" customFormat="1" ht="36" customHeight="1" x14ac:dyDescent="0.25">
      <c r="A32" s="49">
        <v>1</v>
      </c>
      <c r="B32" s="44" t="s">
        <v>41</v>
      </c>
      <c r="C32" s="18" t="s">
        <v>42</v>
      </c>
      <c r="D32" s="26">
        <v>255936.9</v>
      </c>
      <c r="E32" s="26">
        <v>16127</v>
      </c>
      <c r="F32" s="25">
        <f t="shared" si="0"/>
        <v>6.3011625131038151</v>
      </c>
    </row>
    <row r="33" spans="1:6" s="22" customFormat="1" ht="75" hidden="1" x14ac:dyDescent="0.25">
      <c r="A33" s="5"/>
      <c r="B33" s="44">
        <v>41031200</v>
      </c>
      <c r="C33" s="18" t="s">
        <v>63</v>
      </c>
      <c r="D33" s="26"/>
      <c r="E33" s="26"/>
      <c r="F33" s="25" t="e">
        <f t="shared" si="0"/>
        <v>#DIV/0!</v>
      </c>
    </row>
    <row r="34" spans="1:6" ht="75" hidden="1" x14ac:dyDescent="0.25">
      <c r="A34" s="4">
        <v>0</v>
      </c>
      <c r="B34" s="44" t="s">
        <v>43</v>
      </c>
      <c r="C34" s="18" t="s">
        <v>44</v>
      </c>
      <c r="D34" s="26"/>
      <c r="E34" s="26"/>
      <c r="F34" s="25" t="e">
        <f t="shared" si="0"/>
        <v>#DIV/0!</v>
      </c>
    </row>
    <row r="35" spans="1:6" ht="37.5" hidden="1" x14ac:dyDescent="0.25">
      <c r="A35" s="4">
        <v>0</v>
      </c>
      <c r="B35" s="44" t="s">
        <v>45</v>
      </c>
      <c r="C35" s="18" t="s">
        <v>46</v>
      </c>
      <c r="D35" s="26"/>
      <c r="E35" s="26"/>
      <c r="F35" s="25" t="e">
        <f t="shared" si="0"/>
        <v>#DIV/0!</v>
      </c>
    </row>
    <row r="36" spans="1:6" ht="12" hidden="1" customHeight="1" x14ac:dyDescent="0.25">
      <c r="A36" s="4">
        <v>0</v>
      </c>
      <c r="B36" s="44" t="s">
        <v>47</v>
      </c>
      <c r="C36" s="18" t="s">
        <v>66</v>
      </c>
      <c r="D36" s="26"/>
      <c r="E36" s="26"/>
      <c r="F36" s="25" t="e">
        <f t="shared" si="0"/>
        <v>#DIV/0!</v>
      </c>
    </row>
    <row r="37" spans="1:6" ht="75" hidden="1" x14ac:dyDescent="0.25">
      <c r="A37" s="4">
        <v>0</v>
      </c>
      <c r="B37" s="44" t="s">
        <v>48</v>
      </c>
      <c r="C37" s="18" t="s">
        <v>67</v>
      </c>
      <c r="D37" s="26"/>
      <c r="E37" s="26"/>
      <c r="F37" s="25" t="e">
        <f t="shared" si="0"/>
        <v>#DIV/0!</v>
      </c>
    </row>
    <row r="38" spans="1:6" ht="3" hidden="1" customHeight="1" x14ac:dyDescent="0.3">
      <c r="A38" s="4"/>
      <c r="B38" s="44">
        <v>41037000</v>
      </c>
      <c r="C38" s="45" t="s">
        <v>62</v>
      </c>
      <c r="D38" s="26"/>
      <c r="E38" s="26"/>
      <c r="F38" s="25" t="e">
        <f t="shared" si="0"/>
        <v>#DIV/0!</v>
      </c>
    </row>
    <row r="39" spans="1:6" ht="29.25" hidden="1" customHeight="1" thickBot="1" x14ac:dyDescent="0.3">
      <c r="A39" s="4"/>
      <c r="B39" s="44">
        <v>41053900</v>
      </c>
      <c r="C39" s="46" t="s">
        <v>64</v>
      </c>
      <c r="D39" s="26">
        <v>5674.1</v>
      </c>
      <c r="E39" s="26">
        <v>5658.5</v>
      </c>
      <c r="F39" s="25">
        <f t="shared" si="0"/>
        <v>99.725066530374846</v>
      </c>
    </row>
    <row r="40" spans="1:6" ht="93" hidden="1" customHeight="1" x14ac:dyDescent="0.3">
      <c r="A40" s="4"/>
      <c r="B40" s="44">
        <v>41055000</v>
      </c>
      <c r="C40" s="45" t="s">
        <v>65</v>
      </c>
      <c r="D40" s="26">
        <v>6886.2</v>
      </c>
      <c r="E40" s="26">
        <v>3289.047</v>
      </c>
      <c r="F40" s="25">
        <f t="shared" si="0"/>
        <v>47.762873573233428</v>
      </c>
    </row>
    <row r="41" spans="1:6" s="36" customFormat="1" ht="18.75" customHeight="1" x14ac:dyDescent="0.35">
      <c r="A41" s="34">
        <v>1</v>
      </c>
      <c r="B41" s="31" t="s">
        <v>49</v>
      </c>
      <c r="C41" s="35" t="s">
        <v>50</v>
      </c>
      <c r="D41" s="23">
        <f>D8+D15+D25</f>
        <v>1656266.5</v>
      </c>
      <c r="E41" s="23">
        <f>E8+E15+E25</f>
        <v>123841.39</v>
      </c>
      <c r="F41" s="24">
        <f t="shared" si="0"/>
        <v>7.4771415107411752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90" zoomScaleNormal="100" zoomScaleSheetLayoutView="90" workbookViewId="0">
      <selection activeCell="D20" sqref="D20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6" t="s">
        <v>74</v>
      </c>
      <c r="B3" s="56"/>
      <c r="C3" s="56"/>
      <c r="D3" s="56"/>
      <c r="E3" s="56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7"/>
      <c r="B5" s="58"/>
      <c r="C5" s="58"/>
      <c r="D5" s="58"/>
      <c r="E5" s="58"/>
    </row>
    <row r="6" spans="1:5" ht="20.25" x14ac:dyDescent="0.3">
      <c r="A6" s="6"/>
      <c r="B6" s="7"/>
      <c r="C6" s="8"/>
      <c r="D6" s="8"/>
      <c r="E6" s="29" t="s">
        <v>58</v>
      </c>
    </row>
    <row r="7" spans="1:5" ht="73.5" customHeight="1" x14ac:dyDescent="0.25">
      <c r="A7" s="39" t="s">
        <v>0</v>
      </c>
      <c r="B7" s="40" t="s">
        <v>59</v>
      </c>
      <c r="C7" s="52" t="s">
        <v>75</v>
      </c>
      <c r="D7" s="40" t="s">
        <v>72</v>
      </c>
      <c r="E7" s="51" t="s">
        <v>70</v>
      </c>
    </row>
    <row r="8" spans="1:5" s="22" customFormat="1" ht="20.25" x14ac:dyDescent="0.25">
      <c r="A8" s="27" t="s">
        <v>1</v>
      </c>
      <c r="B8" s="28" t="s">
        <v>2</v>
      </c>
      <c r="C8" s="24">
        <f>C10+C9</f>
        <v>3381.8</v>
      </c>
      <c r="D8" s="24">
        <f>D10+D9</f>
        <v>149.88</v>
      </c>
      <c r="E8" s="24">
        <f t="shared" ref="E8:E20" si="0">D8/C8*100</f>
        <v>4.4319593116092015</v>
      </c>
    </row>
    <row r="9" spans="1:5" s="22" customFormat="1" ht="36" customHeight="1" x14ac:dyDescent="0.3">
      <c r="A9" s="48">
        <v>12020000</v>
      </c>
      <c r="B9" s="45" t="s">
        <v>69</v>
      </c>
      <c r="C9" s="25"/>
      <c r="D9" s="25">
        <v>12.6</v>
      </c>
      <c r="E9" s="24"/>
    </row>
    <row r="10" spans="1:5" ht="20.25" x14ac:dyDescent="0.25">
      <c r="A10" s="20" t="s">
        <v>57</v>
      </c>
      <c r="B10" s="21" t="s">
        <v>56</v>
      </c>
      <c r="C10" s="25">
        <v>3381.8</v>
      </c>
      <c r="D10" s="25">
        <v>137.28</v>
      </c>
      <c r="E10" s="25">
        <f t="shared" si="0"/>
        <v>4.059376663315394</v>
      </c>
    </row>
    <row r="11" spans="1:5" s="22" customFormat="1" ht="20.25" x14ac:dyDescent="0.25">
      <c r="A11" s="27" t="s">
        <v>13</v>
      </c>
      <c r="B11" s="28" t="s">
        <v>14</v>
      </c>
      <c r="C11" s="24">
        <f>C13+C14+C15+C17</f>
        <v>112902.2</v>
      </c>
      <c r="D11" s="24">
        <f>D13+D14+D15+D17</f>
        <v>8023.71</v>
      </c>
      <c r="E11" s="24">
        <f t="shared" si="0"/>
        <v>7.1067791415933428</v>
      </c>
    </row>
    <row r="12" spans="1:5" ht="37.5" hidden="1" x14ac:dyDescent="0.25">
      <c r="A12" s="20" t="s">
        <v>15</v>
      </c>
      <c r="B12" s="21" t="s">
        <v>16</v>
      </c>
      <c r="C12" s="25">
        <v>200</v>
      </c>
      <c r="D12" s="25">
        <v>60.29363</v>
      </c>
      <c r="E12" s="25">
        <f t="shared" si="0"/>
        <v>30.146815</v>
      </c>
    </row>
    <row r="13" spans="1:5" ht="56.25" x14ac:dyDescent="0.25">
      <c r="A13" s="20" t="s">
        <v>55</v>
      </c>
      <c r="B13" s="21" t="s">
        <v>54</v>
      </c>
      <c r="C13" s="25">
        <v>102.3</v>
      </c>
      <c r="D13" s="25">
        <v>2.08</v>
      </c>
      <c r="E13" s="25">
        <f t="shared" si="0"/>
        <v>2.0332355816226784</v>
      </c>
    </row>
    <row r="14" spans="1:5" ht="20.25" x14ac:dyDescent="0.25">
      <c r="A14" s="20" t="s">
        <v>29</v>
      </c>
      <c r="B14" s="21" t="s">
        <v>30</v>
      </c>
      <c r="C14" s="25">
        <v>200</v>
      </c>
      <c r="D14" s="25">
        <v>759.54</v>
      </c>
      <c r="E14" s="25">
        <f t="shared" si="0"/>
        <v>379.77</v>
      </c>
    </row>
    <row r="15" spans="1:5" s="50" customFormat="1" ht="40.5" customHeight="1" x14ac:dyDescent="0.25">
      <c r="A15" s="20" t="s">
        <v>53</v>
      </c>
      <c r="B15" s="21" t="s">
        <v>52</v>
      </c>
      <c r="C15" s="25">
        <v>112599.9</v>
      </c>
      <c r="D15" s="25">
        <v>6972.53</v>
      </c>
      <c r="E15" s="25">
        <f t="shared" si="0"/>
        <v>6.1923056770032661</v>
      </c>
    </row>
    <row r="16" spans="1:5" s="36" customFormat="1" ht="27" hidden="1" customHeight="1" x14ac:dyDescent="0.35">
      <c r="A16" s="37"/>
      <c r="B16" s="38" t="s">
        <v>51</v>
      </c>
      <c r="C16" s="24">
        <f>C8+C11</f>
        <v>116284</v>
      </c>
      <c r="D16" s="24">
        <f>D8+D11</f>
        <v>8173.59</v>
      </c>
      <c r="E16" s="24">
        <f t="shared" si="0"/>
        <v>7.0289893708506757</v>
      </c>
    </row>
    <row r="17" spans="1:6" s="36" customFormat="1" ht="27" customHeight="1" x14ac:dyDescent="0.35">
      <c r="A17" s="54">
        <v>31030000</v>
      </c>
      <c r="B17" s="53" t="s">
        <v>76</v>
      </c>
      <c r="C17" s="25"/>
      <c r="D17" s="25">
        <v>289.56</v>
      </c>
      <c r="E17" s="25"/>
    </row>
    <row r="18" spans="1:6" s="36" customFormat="1" ht="26.25" customHeight="1" x14ac:dyDescent="0.35">
      <c r="A18" s="37" t="s">
        <v>31</v>
      </c>
      <c r="B18" s="38" t="s">
        <v>32</v>
      </c>
      <c r="C18" s="24">
        <f>C19</f>
        <v>426995.3</v>
      </c>
      <c r="D18" s="24">
        <f>D19</f>
        <v>30168.5</v>
      </c>
      <c r="E18" s="24">
        <f t="shared" si="0"/>
        <v>7.0653002503774642</v>
      </c>
    </row>
    <row r="19" spans="1:6" ht="45" customHeight="1" x14ac:dyDescent="0.25">
      <c r="A19" s="20" t="s">
        <v>41</v>
      </c>
      <c r="B19" s="21" t="s">
        <v>42</v>
      </c>
      <c r="C19" s="25">
        <v>426995.3</v>
      </c>
      <c r="D19" s="25">
        <v>30168.5</v>
      </c>
      <c r="E19" s="25">
        <f t="shared" si="0"/>
        <v>7.0653002503774642</v>
      </c>
    </row>
    <row r="20" spans="1:6" s="36" customFormat="1" ht="21" x14ac:dyDescent="0.35">
      <c r="A20" s="37" t="s">
        <v>49</v>
      </c>
      <c r="B20" s="38" t="s">
        <v>50</v>
      </c>
      <c r="C20" s="24">
        <f>C16+C18</f>
        <v>543279.30000000005</v>
      </c>
      <c r="D20" s="24">
        <f>D16+D18</f>
        <v>38342.089999999997</v>
      </c>
      <c r="E20" s="24">
        <f t="shared" si="0"/>
        <v>7.0575282363970055</v>
      </c>
    </row>
    <row r="22" spans="1:6" ht="18.75" x14ac:dyDescent="0.3">
      <c r="A22" s="47"/>
      <c r="B22" s="12"/>
      <c r="C22" s="12"/>
      <c r="D22" s="12"/>
      <c r="E22" s="12"/>
      <c r="F22" s="12"/>
    </row>
  </sheetData>
  <mergeCells count="2">
    <mergeCell ref="A3:E3"/>
    <mergeCell ref="A5:E5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Загальний фонд 01.02.2023</vt:lpstr>
      <vt:lpstr>Спеціальний фонд 01.02.2023</vt:lpstr>
      <vt:lpstr>'Спеціальний фонд 01.02.2023'!Область_друку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2022-09-19T12:14:40Z</cp:lastPrinted>
  <dcterms:created xsi:type="dcterms:W3CDTF">2021-04-02T06:15:15Z</dcterms:created>
  <dcterms:modified xsi:type="dcterms:W3CDTF">2023-02-03T07:45:26Z</dcterms:modified>
</cp:coreProperties>
</file>