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07.2022" sheetId="1" r:id="rId1"/>
    <sheet name="Спеціальний фонд 01.07.2022" sheetId="2" r:id="rId2"/>
  </sheets>
  <calcPr calcId="145621"/>
</workbook>
</file>

<file path=xl/calcChain.xml><?xml version="1.0" encoding="utf-8"?>
<calcChain xmlns="http://schemas.openxmlformats.org/spreadsheetml/2006/main">
  <c r="E39" i="1" l="1"/>
  <c r="E12" i="1"/>
  <c r="E9" i="1"/>
  <c r="F41" i="1" l="1"/>
  <c r="F40" i="1"/>
  <c r="D39" i="1"/>
  <c r="F39" i="1" s="1"/>
  <c r="F33" i="1"/>
  <c r="E32" i="1"/>
  <c r="D32" i="1"/>
  <c r="F38" i="1" l="1"/>
  <c r="D12" i="1" l="1"/>
  <c r="F15" i="1"/>
  <c r="D9" i="1"/>
  <c r="D16" i="2" l="1"/>
  <c r="C16" i="2"/>
  <c r="D8" i="2"/>
  <c r="C8" i="2"/>
  <c r="E28" i="1"/>
  <c r="D28" i="1"/>
  <c r="F31" i="1"/>
  <c r="E26" i="1" l="1"/>
  <c r="D26" i="1"/>
  <c r="D42" i="1" s="1"/>
  <c r="E17" i="1"/>
  <c r="D17" i="1"/>
  <c r="F9" i="1" l="1"/>
  <c r="E8" i="1" l="1"/>
  <c r="D8" i="1"/>
  <c r="D10" i="2" l="1"/>
  <c r="D15" i="2" l="1"/>
  <c r="D18" i="2" s="1"/>
  <c r="E20" i="1"/>
  <c r="E16" i="1" s="1"/>
  <c r="E25" i="1" s="1"/>
  <c r="E42" i="1" s="1"/>
  <c r="D20" i="1"/>
  <c r="D16" i="1" s="1"/>
  <c r="E8" i="2" l="1"/>
  <c r="E9" i="2"/>
  <c r="C10" i="2"/>
  <c r="E10" i="2" s="1"/>
  <c r="E11" i="2"/>
  <c r="E12" i="2"/>
  <c r="E13" i="2"/>
  <c r="E14" i="2"/>
  <c r="E16" i="2"/>
  <c r="E17" i="2"/>
  <c r="C15" i="2" l="1"/>
  <c r="D25" i="1"/>
  <c r="F25" i="1" l="1"/>
  <c r="C18" i="2"/>
  <c r="E18" i="2" s="1"/>
  <c r="E15" i="2"/>
  <c r="F37" i="1"/>
  <c r="F36" i="1"/>
  <c r="F35" i="1"/>
  <c r="F34" i="1"/>
  <c r="F32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42" i="1" l="1"/>
</calcChain>
</file>

<file path=xl/sharedStrings.xml><?xml version="1.0" encoding="utf-8"?>
<sst xmlns="http://schemas.openxmlformats.org/spreadsheetml/2006/main" count="98" uniqueCount="80">
  <si>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</si>
  <si>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</si>
  <si>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</si>
  <si>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</si>
  <si>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</si>
  <si>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</si>
  <si>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</si>
  <si>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</si>
  <si>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</si>
  <si>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</si>
  <si>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</si>
  <si>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</si>
  <si>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</si>
  <si>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</si>
  <si>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</si>
  <si>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</si>
  <si>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</si>
  <si>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</si>
  <si>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</si>
  <si>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</si>
  <si>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</si>
  <si>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</si>
  <si>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</si>
  <si>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</si>
  <si>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</si>
  <si>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</si>
  <si>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</si>
  <si>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</si>
  <si>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</si>
  <si>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</si>
  <si>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</si>
  <si>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</si>
  <si>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</si>
  <si>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</si>
  <si>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</si>
  <si>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</si>
  <si>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</si>
  <si>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</si>
  <si>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</si>
  <si>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</si>
  <si>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</si>
  <si>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</si>
  <si>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</si>
  <si>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</si>
  <si>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</si>
  <si>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</si>
  <si>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</si>
  <si>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</si>
  <si>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</t>
  </si>
  <si>
    <t>41035400</t>
  </si>
  <si>
    <t>Субвенція з державного бюджету місцевим бюджетам на надання державної підтримки особам з особливими освітніми потребами,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</si>
  <si>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</si>
  <si>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</si>
  <si>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</si>
  <si>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</si>
  <si>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</si>
  <si>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</si>
  <si>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</si>
  <si>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</si>
  <si>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</si>
  <si>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</si>
  <si>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</si>
  <si>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</si>
  <si>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</si>
  <si>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</si>
  <si>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</si>
  <si>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</si>
  <si>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</si>
  <si>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</si>
  <si>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</si>
  <si>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План на рік з врахуванням змін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</si>
  <si>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</si>
  <si>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</si>
  <si>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</si>
  <si>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</si>
  <si>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Інформація про надходження до спеціального фонду обласного бюджету Тернопільської області станом на 01.07.2022</t>
  </si>
  <si>
    <t>Факт на 01.07.2022</t>
  </si>
  <si>
    <t>Інформація про надходження до загального фонду 
обласного бюджету Тернопільської області станом на 01.07.2022</t>
  </si>
  <si>
    <t>*</t>
  </si>
  <si>
    <t xml:space="preserve">Планові показники за власними надходженнями бюджетних установ станом на 01.06.2022 (дані звіту казначейства)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</si>
</sst>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0" xfId="0" applyFont="1"/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B25" workbookViewId="0">
      <selection activeCell="E42" sqref="E42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0" t="s">
        <v>77</v>
      </c>
      <c r="C3" s="50"/>
      <c r="D3" s="50"/>
      <c r="E3" s="50"/>
      <c r="F3" s="50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62</v>
      </c>
    </row>
    <row r="7" spans="1:6" ht="70.5" customHeight="1" x14ac:dyDescent="0.25">
      <c r="A7" s="3"/>
      <c r="B7" s="31" t="s">
        <v>0</v>
      </c>
      <c r="C7" s="32" t="s">
        <v>63</v>
      </c>
      <c r="D7" s="32" t="s">
        <v>70</v>
      </c>
      <c r="E7" s="32" t="s">
        <v>76</v>
      </c>
      <c r="F7" s="32" t="s">
        <v>66</v>
      </c>
    </row>
    <row r="8" spans="1:6" s="36" customFormat="1" ht="21" x14ac:dyDescent="0.35">
      <c r="A8" s="34">
        <v>1</v>
      </c>
      <c r="B8" s="31" t="s">
        <v>1</v>
      </c>
      <c r="C8" s="35" t="s">
        <v>2</v>
      </c>
      <c r="D8" s="23">
        <f>D9+D12</f>
        <v>987752</v>
      </c>
      <c r="E8" s="23">
        <f>E9+E12</f>
        <v>477945.45</v>
      </c>
      <c r="F8" s="24">
        <f>E8/D8*100</f>
        <v>48.387191319278521</v>
      </c>
    </row>
    <row r="9" spans="1:6" s="36" customFormat="1" ht="56.25" x14ac:dyDescent="0.35">
      <c r="A9" s="34"/>
      <c r="B9" s="41">
        <v>11000000</v>
      </c>
      <c r="C9" s="19" t="s">
        <v>65</v>
      </c>
      <c r="D9" s="26">
        <f>D10+D11</f>
        <v>979500</v>
      </c>
      <c r="E9" s="26">
        <f>E10+E11</f>
        <v>473901.24</v>
      </c>
      <c r="F9" s="24">
        <f>E9/D9*100</f>
        <v>48.381954058192953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901500</v>
      </c>
      <c r="E10" s="25">
        <v>435920.82</v>
      </c>
      <c r="F10" s="25">
        <f t="shared" ref="F10:F42" si="0">E10/D10*100</f>
        <v>48.355054908485855</v>
      </c>
    </row>
    <row r="11" spans="1:6" ht="20.25" x14ac:dyDescent="0.25">
      <c r="A11" s="4">
        <v>1</v>
      </c>
      <c r="B11" s="42" t="s">
        <v>5</v>
      </c>
      <c r="C11" s="21" t="s">
        <v>6</v>
      </c>
      <c r="D11" s="25">
        <v>78000</v>
      </c>
      <c r="E11" s="25">
        <v>37980.42</v>
      </c>
      <c r="F11" s="25">
        <f t="shared" si="0"/>
        <v>48.692846153846155</v>
      </c>
    </row>
    <row r="12" spans="1:6" ht="56.25" x14ac:dyDescent="0.25">
      <c r="A12" s="4">
        <v>1</v>
      </c>
      <c r="B12" s="43" t="s">
        <v>7</v>
      </c>
      <c r="C12" s="28" t="s">
        <v>8</v>
      </c>
      <c r="D12" s="25">
        <f>D13+D14+D15</f>
        <v>8252</v>
      </c>
      <c r="E12" s="25">
        <f>E13+E14+E15</f>
        <v>4044.21</v>
      </c>
      <c r="F12" s="25">
        <f t="shared" si="0"/>
        <v>49.008846340281146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3532</v>
      </c>
      <c r="E13" s="25">
        <v>1809.08</v>
      </c>
      <c r="F13" s="25">
        <f t="shared" si="0"/>
        <v>51.219705549263871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4720</v>
      </c>
      <c r="E14" s="25">
        <v>2236.81</v>
      </c>
      <c r="F14" s="25">
        <f t="shared" si="0"/>
        <v>47.390042372881354</v>
      </c>
    </row>
    <row r="15" spans="1:6" ht="37.5" x14ac:dyDescent="0.25">
      <c r="A15" s="4"/>
      <c r="B15" s="42">
        <v>13070000</v>
      </c>
      <c r="C15" s="21" t="s">
        <v>68</v>
      </c>
      <c r="D15" s="25"/>
      <c r="E15" s="25">
        <v>-1.68</v>
      </c>
      <c r="F15" s="25" t="e">
        <f t="shared" si="0"/>
        <v>#DIV/0!</v>
      </c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D17+D20+D24</f>
        <v>21162.400000000001</v>
      </c>
      <c r="E16" s="23">
        <f>E17+E20+E24</f>
        <v>13811.399999999998</v>
      </c>
      <c r="F16" s="24">
        <f t="shared" si="0"/>
        <v>65.263864211998623</v>
      </c>
    </row>
    <row r="17" spans="1:6" s="22" customFormat="1" ht="37.5" x14ac:dyDescent="0.25">
      <c r="A17" s="5">
        <v>1</v>
      </c>
      <c r="B17" s="41" t="s">
        <v>15</v>
      </c>
      <c r="C17" s="19" t="s">
        <v>16</v>
      </c>
      <c r="D17" s="23">
        <f>D18++D19</f>
        <v>211.4</v>
      </c>
      <c r="E17" s="23">
        <f>E18++E19</f>
        <v>334.89</v>
      </c>
      <c r="F17" s="24">
        <f t="shared" si="0"/>
        <v>158.41532639545883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69</v>
      </c>
      <c r="E18" s="26">
        <v>215.44</v>
      </c>
      <c r="F18" s="25">
        <f t="shared" si="0"/>
        <v>312.231884057971</v>
      </c>
    </row>
    <row r="19" spans="1:6" ht="20.25" x14ac:dyDescent="0.25">
      <c r="A19" s="4">
        <v>1</v>
      </c>
      <c r="B19" s="44" t="s">
        <v>19</v>
      </c>
      <c r="C19" s="18" t="s">
        <v>20</v>
      </c>
      <c r="D19" s="26">
        <v>142.4</v>
      </c>
      <c r="E19" s="26">
        <v>119.45</v>
      </c>
      <c r="F19" s="25">
        <f t="shared" si="0"/>
        <v>83.883426966292134</v>
      </c>
    </row>
    <row r="20" spans="1:6" s="22" customFormat="1" ht="56.25" x14ac:dyDescent="0.25">
      <c r="A20" s="5">
        <v>1</v>
      </c>
      <c r="B20" s="41" t="s">
        <v>21</v>
      </c>
      <c r="C20" s="19" t="s">
        <v>22</v>
      </c>
      <c r="D20" s="23">
        <f>D21+D22+D23</f>
        <v>20751</v>
      </c>
      <c r="E20" s="23">
        <f>E21+E22+E23</f>
        <v>12866.579999999998</v>
      </c>
      <c r="F20" s="24">
        <f t="shared" si="0"/>
        <v>62.004626283070685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20000</v>
      </c>
      <c r="E21" s="26">
        <v>12723.05</v>
      </c>
      <c r="F21" s="25">
        <f t="shared" si="0"/>
        <v>63.615250000000003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348</v>
      </c>
      <c r="E22" s="26">
        <v>88.89</v>
      </c>
      <c r="F22" s="25">
        <f t="shared" si="0"/>
        <v>25.543103448275861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403</v>
      </c>
      <c r="E23" s="26">
        <v>54.64</v>
      </c>
      <c r="F23" s="25">
        <f t="shared" si="0"/>
        <v>13.55831265508685</v>
      </c>
    </row>
    <row r="24" spans="1:6" s="22" customFormat="1" ht="20.25" x14ac:dyDescent="0.25">
      <c r="A24" s="5">
        <v>1</v>
      </c>
      <c r="B24" s="41" t="s">
        <v>29</v>
      </c>
      <c r="C24" s="19" t="s">
        <v>30</v>
      </c>
      <c r="D24" s="23">
        <v>200</v>
      </c>
      <c r="E24" s="23">
        <v>609.92999999999995</v>
      </c>
      <c r="F24" s="24">
        <f t="shared" si="0"/>
        <v>304.96499999999997</v>
      </c>
    </row>
    <row r="25" spans="1:6" s="36" customFormat="1" ht="21" x14ac:dyDescent="0.35">
      <c r="A25" s="34"/>
      <c r="B25" s="31"/>
      <c r="C25" s="35" t="s">
        <v>53</v>
      </c>
      <c r="D25" s="23">
        <f>D8+D16</f>
        <v>1008914.4</v>
      </c>
      <c r="E25" s="23">
        <f>E8+E16</f>
        <v>491756.85000000003</v>
      </c>
      <c r="F25" s="24">
        <f t="shared" si="0"/>
        <v>48.741186566471846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D28+D32</f>
        <v>918792.49000000011</v>
      </c>
      <c r="E26" s="23">
        <f>E28+E32</f>
        <v>489468.11</v>
      </c>
      <c r="F26" s="24">
        <f t="shared" si="0"/>
        <v>53.272976795881291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22" customFormat="1" ht="37.5" x14ac:dyDescent="0.25">
      <c r="A28" s="5">
        <v>1</v>
      </c>
      <c r="B28" s="41" t="s">
        <v>35</v>
      </c>
      <c r="C28" s="19" t="s">
        <v>36</v>
      </c>
      <c r="D28" s="23">
        <f>D29+D30+D31</f>
        <v>331665.09999999998</v>
      </c>
      <c r="E28" s="23">
        <f>E29+E30+E31</f>
        <v>198113</v>
      </c>
      <c r="F28" s="24">
        <f t="shared" si="0"/>
        <v>59.732844969217446</v>
      </c>
    </row>
    <row r="29" spans="1:6" ht="20.25" x14ac:dyDescent="0.25">
      <c r="A29" s="4">
        <v>0</v>
      </c>
      <c r="B29" s="44" t="s">
        <v>37</v>
      </c>
      <c r="C29" s="18" t="s">
        <v>38</v>
      </c>
      <c r="D29" s="26">
        <v>157095.4</v>
      </c>
      <c r="E29" s="26">
        <v>78547.8</v>
      </c>
      <c r="F29" s="25">
        <f t="shared" si="0"/>
        <v>50.000063655587624</v>
      </c>
    </row>
    <row r="30" spans="1:6" ht="93.75" x14ac:dyDescent="0.25">
      <c r="A30" s="4">
        <v>0</v>
      </c>
      <c r="B30" s="44" t="s">
        <v>39</v>
      </c>
      <c r="C30" s="18" t="s">
        <v>40</v>
      </c>
      <c r="D30" s="26">
        <v>110008.9</v>
      </c>
      <c r="E30" s="26">
        <v>55004.4</v>
      </c>
      <c r="F30" s="25">
        <f t="shared" si="0"/>
        <v>49.999954549131935</v>
      </c>
    </row>
    <row r="31" spans="1:6" ht="168.75" x14ac:dyDescent="0.25">
      <c r="A31" s="4"/>
      <c r="B31" s="44">
        <v>41021100</v>
      </c>
      <c r="C31" s="18" t="s">
        <v>67</v>
      </c>
      <c r="D31" s="26">
        <v>64560.800000000003</v>
      </c>
      <c r="E31" s="26">
        <v>64560.800000000003</v>
      </c>
      <c r="F31" s="25">
        <f t="shared" si="0"/>
        <v>100</v>
      </c>
    </row>
    <row r="32" spans="1:6" s="22" customFormat="1" ht="37.5" x14ac:dyDescent="0.25">
      <c r="A32" s="5">
        <v>1</v>
      </c>
      <c r="B32" s="41" t="s">
        <v>41</v>
      </c>
      <c r="C32" s="19" t="s">
        <v>42</v>
      </c>
      <c r="D32" s="23">
        <f>SUM(D33:D38)</f>
        <v>587127.39000000013</v>
      </c>
      <c r="E32" s="23">
        <f>SUM(E33:E38)</f>
        <v>291355.11</v>
      </c>
      <c r="F32" s="24">
        <f t="shared" si="0"/>
        <v>49.623832061386189</v>
      </c>
    </row>
    <row r="33" spans="1:6" s="22" customFormat="1" ht="75" x14ac:dyDescent="0.25">
      <c r="A33" s="5"/>
      <c r="B33" s="44">
        <v>41031200</v>
      </c>
      <c r="C33" s="18" t="s">
        <v>71</v>
      </c>
      <c r="D33" s="26">
        <v>309282.19</v>
      </c>
      <c r="E33" s="26">
        <v>118413.01</v>
      </c>
      <c r="F33" s="25">
        <f t="shared" si="0"/>
        <v>38.286397933227256</v>
      </c>
    </row>
    <row r="34" spans="1:6" ht="75" x14ac:dyDescent="0.25">
      <c r="A34" s="4">
        <v>0</v>
      </c>
      <c r="B34" s="44" t="s">
        <v>43</v>
      </c>
      <c r="C34" s="18" t="s">
        <v>44</v>
      </c>
      <c r="D34" s="26">
        <v>59787.5</v>
      </c>
      <c r="E34" s="26">
        <v>39858.300000000003</v>
      </c>
      <c r="F34" s="25">
        <f t="shared" si="0"/>
        <v>66.666610913652519</v>
      </c>
    </row>
    <row r="35" spans="1:6" ht="37.5" x14ac:dyDescent="0.25">
      <c r="A35" s="4">
        <v>0</v>
      </c>
      <c r="B35" s="44" t="s">
        <v>45</v>
      </c>
      <c r="C35" s="18" t="s">
        <v>46</v>
      </c>
      <c r="D35" s="26">
        <v>203697.1</v>
      </c>
      <c r="E35" s="26">
        <v>127457.1</v>
      </c>
      <c r="F35" s="25">
        <f t="shared" si="0"/>
        <v>62.571877557412456</v>
      </c>
    </row>
    <row r="36" spans="1:6" ht="150" x14ac:dyDescent="0.25">
      <c r="A36" s="4">
        <v>0</v>
      </c>
      <c r="B36" s="44" t="s">
        <v>47</v>
      </c>
      <c r="C36" s="18" t="s">
        <v>48</v>
      </c>
      <c r="D36" s="26">
        <v>1129</v>
      </c>
      <c r="E36" s="26">
        <v>549.6</v>
      </c>
      <c r="F36" s="25">
        <f t="shared" si="0"/>
        <v>48.680248007085922</v>
      </c>
    </row>
    <row r="37" spans="1:6" ht="75" x14ac:dyDescent="0.25">
      <c r="A37" s="4">
        <v>0</v>
      </c>
      <c r="B37" s="44" t="s">
        <v>49</v>
      </c>
      <c r="C37" s="18" t="s">
        <v>50</v>
      </c>
      <c r="D37" s="26">
        <v>12565.3</v>
      </c>
      <c r="E37" s="26">
        <v>4410.8</v>
      </c>
      <c r="F37" s="25">
        <f t="shared" si="0"/>
        <v>35.103021814043437</v>
      </c>
    </row>
    <row r="38" spans="1:6" ht="72" customHeight="1" x14ac:dyDescent="0.3">
      <c r="A38" s="4"/>
      <c r="B38" s="44">
        <v>41037000</v>
      </c>
      <c r="C38" s="45" t="s">
        <v>69</v>
      </c>
      <c r="D38" s="26">
        <v>666.3</v>
      </c>
      <c r="E38" s="26">
        <v>666.3</v>
      </c>
      <c r="F38" s="25">
        <f t="shared" si="0"/>
        <v>100</v>
      </c>
    </row>
    <row r="39" spans="1:6" ht="39" customHeight="1" thickBot="1" x14ac:dyDescent="0.35">
      <c r="A39" s="4"/>
      <c r="B39" s="44">
        <v>41050000</v>
      </c>
      <c r="C39" s="46" t="s">
        <v>72</v>
      </c>
      <c r="D39" s="26">
        <f>D40+D41</f>
        <v>11814.7</v>
      </c>
      <c r="E39" s="26">
        <f>E40+E41</f>
        <v>5030.6000000000004</v>
      </c>
      <c r="F39" s="25">
        <f t="shared" si="0"/>
        <v>42.579159860174194</v>
      </c>
    </row>
    <row r="40" spans="1:6" ht="29.25" customHeight="1" thickBot="1" x14ac:dyDescent="0.3">
      <c r="A40" s="4"/>
      <c r="B40" s="44">
        <v>41053900</v>
      </c>
      <c r="C40" s="47" t="s">
        <v>73</v>
      </c>
      <c r="D40" s="26">
        <v>4928.5</v>
      </c>
      <c r="E40" s="26">
        <v>3528.5</v>
      </c>
      <c r="F40" s="25">
        <f t="shared" si="0"/>
        <v>71.593791214365424</v>
      </c>
    </row>
    <row r="41" spans="1:6" ht="93" customHeight="1" x14ac:dyDescent="0.3">
      <c r="A41" s="4"/>
      <c r="B41" s="44">
        <v>41055000</v>
      </c>
      <c r="C41" s="45" t="s">
        <v>74</v>
      </c>
      <c r="D41" s="26">
        <v>6886.2</v>
      </c>
      <c r="E41" s="26">
        <v>1502.1</v>
      </c>
      <c r="F41" s="25">
        <f t="shared" si="0"/>
        <v>21.813191600592489</v>
      </c>
    </row>
    <row r="42" spans="1:6" s="36" customFormat="1" ht="18.75" customHeight="1" x14ac:dyDescent="0.35">
      <c r="A42" s="34">
        <v>1</v>
      </c>
      <c r="B42" s="31" t="s">
        <v>51</v>
      </c>
      <c r="C42" s="35" t="s">
        <v>52</v>
      </c>
      <c r="D42" s="23">
        <f>D25+D26+D39</f>
        <v>1939521.59</v>
      </c>
      <c r="E42" s="23">
        <f>E25+E26+E39</f>
        <v>986255.55999999994</v>
      </c>
      <c r="F42" s="24">
        <f t="shared" si="0"/>
        <v>50.850455343474664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2" workbookViewId="0">
      <selection activeCell="C15" sqref="C15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1" t="s">
        <v>75</v>
      </c>
      <c r="B3" s="51"/>
      <c r="C3" s="51"/>
      <c r="D3" s="51"/>
      <c r="E3" s="51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2"/>
      <c r="B5" s="53"/>
      <c r="C5" s="53"/>
      <c r="D5" s="53"/>
      <c r="E5" s="53"/>
    </row>
    <row r="6" spans="1:5" ht="20.25" x14ac:dyDescent="0.3">
      <c r="A6" s="6"/>
      <c r="B6" s="7"/>
      <c r="C6" s="8"/>
      <c r="D6" s="8"/>
      <c r="E6" s="29" t="s">
        <v>62</v>
      </c>
    </row>
    <row r="7" spans="1:5" ht="60.75" x14ac:dyDescent="0.25">
      <c r="A7" s="39" t="s">
        <v>0</v>
      </c>
      <c r="B7" s="40" t="s">
        <v>63</v>
      </c>
      <c r="C7" s="40" t="s">
        <v>64</v>
      </c>
      <c r="D7" s="40" t="s">
        <v>76</v>
      </c>
      <c r="E7" s="40" t="s">
        <v>66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2700</v>
      </c>
      <c r="D8" s="24">
        <f>D9</f>
        <v>2131.94</v>
      </c>
      <c r="E8" s="24">
        <f t="shared" ref="E8:E18" si="0">D8/C8*100</f>
        <v>78.960740740740746</v>
      </c>
    </row>
    <row r="9" spans="1:5" ht="20.25" x14ac:dyDescent="0.25">
      <c r="A9" s="20" t="s">
        <v>61</v>
      </c>
      <c r="B9" s="21" t="s">
        <v>60</v>
      </c>
      <c r="C9" s="25">
        <v>2700</v>
      </c>
      <c r="D9" s="25">
        <v>2131.94</v>
      </c>
      <c r="E9" s="25">
        <f t="shared" si="0"/>
        <v>78.960740740740746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100171.75900000001</v>
      </c>
      <c r="D10" s="24">
        <f>D12+D13+D14</f>
        <v>47600.310000000005</v>
      </c>
      <c r="E10" s="24">
        <f t="shared" si="0"/>
        <v>47.518692369173635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0"/>
        <v>30.146815</v>
      </c>
    </row>
    <row r="12" spans="1:5" ht="56.25" x14ac:dyDescent="0.25">
      <c r="A12" s="20" t="s">
        <v>59</v>
      </c>
      <c r="B12" s="21" t="s">
        <v>58</v>
      </c>
      <c r="C12" s="25">
        <v>0</v>
      </c>
      <c r="D12" s="25">
        <v>177.04</v>
      </c>
      <c r="E12" s="25" t="e">
        <f t="shared" si="0"/>
        <v>#DIV/0!</v>
      </c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533.36</v>
      </c>
      <c r="E13" s="25">
        <f t="shared" si="0"/>
        <v>266.68</v>
      </c>
    </row>
    <row r="14" spans="1:5" s="22" customFormat="1" ht="37.5" x14ac:dyDescent="0.25">
      <c r="A14" s="27" t="s">
        <v>57</v>
      </c>
      <c r="B14" s="28" t="s">
        <v>56</v>
      </c>
      <c r="C14" s="24">
        <v>99971.759000000005</v>
      </c>
      <c r="D14" s="24">
        <v>46889.91</v>
      </c>
      <c r="E14" s="24">
        <f t="shared" si="0"/>
        <v>46.903155920263444</v>
      </c>
    </row>
    <row r="15" spans="1:5" s="36" customFormat="1" ht="27" customHeight="1" x14ac:dyDescent="0.35">
      <c r="A15" s="37"/>
      <c r="B15" s="38" t="s">
        <v>53</v>
      </c>
      <c r="C15" s="24">
        <f>C8+C10</f>
        <v>102871.75900000001</v>
      </c>
      <c r="D15" s="24">
        <f>D8+D10</f>
        <v>49732.250000000007</v>
      </c>
      <c r="E15" s="24">
        <f t="shared" si="0"/>
        <v>48.343928871674109</v>
      </c>
    </row>
    <row r="16" spans="1:5" s="36" customFormat="1" ht="26.25" customHeight="1" x14ac:dyDescent="0.35">
      <c r="A16" s="37" t="s">
        <v>31</v>
      </c>
      <c r="B16" s="38" t="s">
        <v>32</v>
      </c>
      <c r="C16" s="24">
        <f>C17</f>
        <v>654251.4</v>
      </c>
      <c r="D16" s="24">
        <f>D17</f>
        <v>75792.899999999994</v>
      </c>
      <c r="E16" s="24">
        <f t="shared" si="0"/>
        <v>11.584675248688805</v>
      </c>
    </row>
    <row r="17" spans="1:6" ht="136.5" customHeight="1" x14ac:dyDescent="0.25">
      <c r="A17" s="20" t="s">
        <v>55</v>
      </c>
      <c r="B17" s="21" t="s">
        <v>54</v>
      </c>
      <c r="C17" s="25">
        <v>654251.4</v>
      </c>
      <c r="D17" s="25">
        <v>75792.899999999994</v>
      </c>
      <c r="E17" s="25">
        <f t="shared" si="0"/>
        <v>11.584675248688805</v>
      </c>
    </row>
    <row r="18" spans="1:6" s="36" customFormat="1" ht="21" x14ac:dyDescent="0.35">
      <c r="A18" s="37" t="s">
        <v>51</v>
      </c>
      <c r="B18" s="38" t="s">
        <v>52</v>
      </c>
      <c r="C18" s="24">
        <f>C15+C16</f>
        <v>757123.15899999999</v>
      </c>
      <c r="D18" s="24">
        <f>D15+D16</f>
        <v>125525.15</v>
      </c>
      <c r="E18" s="24">
        <f t="shared" si="0"/>
        <v>16.579224728218886</v>
      </c>
    </row>
    <row r="20" spans="1:6" ht="18.75" x14ac:dyDescent="0.3">
      <c r="A20" s="49" t="s">
        <v>78</v>
      </c>
      <c r="B20" s="48" t="s">
        <v>79</v>
      </c>
      <c r="C20" s="48"/>
      <c r="D20" s="48"/>
      <c r="E20" s="48"/>
      <c r="F20" s="48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01.07.2022</vt:lpstr>
      <vt:lpstr>Спеціальний фонд 01.07.2022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dcterms:created xsi:type="dcterms:W3CDTF">2021-04-02T06:15:15Z</dcterms:created>
  <dcterms:modified xsi:type="dcterms:W3CDTF">2022-07-05T07:10:55Z</dcterms:modified>
</cp:coreProperties>
</file>