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1"/>
  </bookViews>
  <sheets>
    <sheet name="Загальний фонд 01.09.2022" sheetId="1" r:id="rId1"/>
    <sheet name="Спеціальний фонд 01.09.2022" sheetId="2" r:id="rId2"/>
  </sheets>
  <definedNames>
    <definedName name="_xlnm.Print_Area" localSheetId="1">'Спеціальний фонд 01.09.2022'!$A$1:$E$22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D40" i="1"/>
  <c r="D8" i="2" l="1"/>
  <c r="C8" i="2"/>
  <c r="F32" i="1"/>
  <c r="E28" i="1"/>
  <c r="D28" i="1"/>
  <c r="E12" i="1"/>
  <c r="E9" i="1"/>
  <c r="F42" i="1" l="1"/>
  <c r="F41" i="1"/>
  <c r="F40" i="1"/>
  <c r="F34" i="1"/>
  <c r="E33" i="1"/>
  <c r="D33" i="1"/>
  <c r="F39" i="1" l="1"/>
  <c r="D12" i="1" l="1"/>
  <c r="D9" i="1"/>
  <c r="D18" i="2" l="1"/>
  <c r="C18" i="2"/>
  <c r="F31" i="1"/>
  <c r="E26" i="1" l="1"/>
  <c r="D26" i="1"/>
  <c r="E17" i="1"/>
  <c r="D17" i="1"/>
  <c r="F9" i="1" l="1"/>
  <c r="E8" i="1" l="1"/>
  <c r="D8" i="1"/>
  <c r="D12" i="2" l="1"/>
  <c r="D17" i="2" l="1"/>
  <c r="D20" i="2" s="1"/>
  <c r="E20" i="1"/>
  <c r="E16" i="1" s="1"/>
  <c r="E25" i="1" s="1"/>
  <c r="E43" i="1" s="1"/>
  <c r="D20" i="1"/>
  <c r="D16" i="1" s="1"/>
  <c r="E8" i="2" l="1"/>
  <c r="E10" i="2"/>
  <c r="C12" i="2"/>
  <c r="E12" i="2" s="1"/>
  <c r="E13" i="2"/>
  <c r="E15" i="2"/>
  <c r="E16" i="2"/>
  <c r="E18" i="2"/>
  <c r="E19" i="2"/>
  <c r="C17" i="2" l="1"/>
  <c r="D25" i="1"/>
  <c r="D43" i="1" s="1"/>
  <c r="F25" i="1" l="1"/>
  <c r="C20" i="2"/>
  <c r="E20" i="2" s="1"/>
  <c r="E17" i="2"/>
  <c r="F38" i="1"/>
  <c r="F37" i="1"/>
  <c r="F36" i="1"/>
  <c r="F35" i="1"/>
  <c r="F33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8" i="1"/>
  <c r="F43" i="1" l="1"/>
</calcChain>
</file>

<file path=xl/sharedStrings.xml><?xml version="1.0" encoding="utf-8"?>
<sst xmlns="http://schemas.openxmlformats.org/spreadsheetml/2006/main" count="98" uniqueCount="78">
  <si>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</si>
  <si>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</si>
  <si>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</si>
  <si>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</si>
  <si>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</si>
  <si>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</si>
  <si>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</si>
  <si>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</si>
  <si>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</si>
  <si>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</si>
  <si>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</si>
  <si>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</si>
  <si>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</si>
  <si>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</si>
  <si>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</si>
  <si>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</si>
  <si>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</si>
  <si>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</si>
  <si>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</si>
  <si>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</si>
  <si>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</si>
  <si>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</si>
  <si>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</si>
  <si>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</si>
  <si>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</si>
  <si>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</si>
  <si>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</si>
  <si>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</si>
  <si>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</si>
  <si>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</si>
  <si>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</si>
  <si>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</si>
  <si>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</si>
  <si>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</si>
  <si>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</si>
  <si>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</si>
  <si>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</si>
  <si>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</si>
  <si>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</si>
  <si>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</si>
  <si>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</si>
  <si>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</si>
  <si>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</si>
  <si>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</si>
  <si>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</si>
  <si>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</si>
  <si>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</si>
  <si>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</si>
  <si>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</si>
  <si>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 xml:space="preserve"> </t>
  </si>
  <si>
    <t xml:space="preserve">Усього </t>
  </si>
  <si>
    <t>Разом доходів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</si>
  <si>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</si>
  <si>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</si>
  <si>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</si>
  <si>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</si>
  <si>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</si>
  <si>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</si>
  <si>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</si>
  <si>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</si>
  <si>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Податки на доходи, податки на прибуток, податки на збільшення ринкової вартості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</si>
  <si>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</si>
  <si>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Плата за використання інших природних ресурсів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</si>
  <si>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</si>
  <si>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</si>
  <si>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</si>
  <si>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</si>
  <si>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</si>
  <si>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</si>
  <si>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</si>
  <si>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наи фінансування з місцевих бюджетів, закладам спільної власності територіальних громад області, що перебувають в управлінні обласних рад</t>
  </si>
  <si>
    <t>Податок з власників транспортних засобів та інших самохідних машин і механізмів  </t>
  </si>
  <si>
    <t>Збір за забруднення навколишнього природного середовища  </t>
  </si>
  <si>
    <t>Інформація про надходження до загального фонду 
обласного бюджету Тернопільської області станом на 01.09.2022</t>
  </si>
  <si>
    <t>Інформація про надходження до спеціального фонду обласного бюджету Тернопільської області станом на 01.09.2022</t>
  </si>
  <si>
    <t>Надійшло 
на 01.09.2022</t>
  </si>
  <si>
    <t>% виконання річного плану</t>
  </si>
  <si>
    <t>План на рік з врахуванням змін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</si>
</sst>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14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_Доходи" xfId="2"/>
    <cellStyle name="Normalny 2 2" xfId="3"/>
    <cellStyle name="Звичайний 2" xfId="1"/>
    <cellStyle name="Звичайний 2 2" xfId="4"/>
    <cellStyle name="Обычный" xfId="0" builtinId="0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B1" workbookViewId="0">
      <selection activeCell="D7" sqref="D7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3" t="s">
        <v>73</v>
      </c>
      <c r="C3" s="53"/>
      <c r="D3" s="53"/>
      <c r="E3" s="53"/>
      <c r="F3" s="53"/>
    </row>
    <row r="4" spans="1:6" ht="27" x14ac:dyDescent="0.35">
      <c r="B4" s="30"/>
      <c r="C4" s="30"/>
      <c r="D4" s="30"/>
      <c r="E4" s="30"/>
      <c r="F4" s="30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3" t="s">
        <v>58</v>
      </c>
    </row>
    <row r="7" spans="1:6" ht="70.5" customHeight="1" x14ac:dyDescent="0.25">
      <c r="A7" s="3"/>
      <c r="B7" s="31" t="s">
        <v>0</v>
      </c>
      <c r="C7" s="32" t="s">
        <v>59</v>
      </c>
      <c r="D7" s="57" t="s">
        <v>77</v>
      </c>
      <c r="E7" s="32" t="s">
        <v>75</v>
      </c>
      <c r="F7" s="52" t="s">
        <v>76</v>
      </c>
    </row>
    <row r="8" spans="1:6" s="36" customFormat="1" ht="20.25" customHeight="1" x14ac:dyDescent="0.35">
      <c r="A8" s="34">
        <v>1</v>
      </c>
      <c r="B8" s="31" t="s">
        <v>1</v>
      </c>
      <c r="C8" s="35" t="s">
        <v>2</v>
      </c>
      <c r="D8" s="23">
        <f>D9+D12</f>
        <v>987752</v>
      </c>
      <c r="E8" s="23">
        <f>E9+E12</f>
        <v>678039.32599999988</v>
      </c>
      <c r="F8" s="24">
        <f>E8/D8*100</f>
        <v>68.644692797382319</v>
      </c>
    </row>
    <row r="9" spans="1:6" s="36" customFormat="1" ht="56.25" hidden="1" x14ac:dyDescent="0.35">
      <c r="A9" s="34"/>
      <c r="B9" s="41">
        <v>11000000</v>
      </c>
      <c r="C9" s="19" t="s">
        <v>60</v>
      </c>
      <c r="D9" s="26">
        <f>D10+D11</f>
        <v>979500</v>
      </c>
      <c r="E9" s="26">
        <f>E10+E11</f>
        <v>671247.3189999999</v>
      </c>
      <c r="F9" s="24">
        <f>E9/D9*100</f>
        <v>68.529588463501781</v>
      </c>
    </row>
    <row r="10" spans="1:6" ht="20.25" x14ac:dyDescent="0.25">
      <c r="A10" s="4">
        <v>1</v>
      </c>
      <c r="B10" s="42" t="s">
        <v>3</v>
      </c>
      <c r="C10" s="21" t="s">
        <v>4</v>
      </c>
      <c r="D10" s="25">
        <v>901500</v>
      </c>
      <c r="E10" s="25">
        <v>613112.00399999996</v>
      </c>
      <c r="F10" s="25">
        <f t="shared" ref="F10:F43" si="0">E10/D10*100</f>
        <v>68.010205657237933</v>
      </c>
    </row>
    <row r="11" spans="1:6" ht="17.25" customHeight="1" x14ac:dyDescent="0.25">
      <c r="A11" s="4">
        <v>1</v>
      </c>
      <c r="B11" s="42" t="s">
        <v>5</v>
      </c>
      <c r="C11" s="21" t="s">
        <v>6</v>
      </c>
      <c r="D11" s="25">
        <v>78000</v>
      </c>
      <c r="E11" s="25">
        <v>58135.315000000002</v>
      </c>
      <c r="F11" s="25">
        <f t="shared" si="0"/>
        <v>74.532455128205129</v>
      </c>
    </row>
    <row r="12" spans="1:6" ht="56.25" hidden="1" x14ac:dyDescent="0.25">
      <c r="A12" s="4">
        <v>1</v>
      </c>
      <c r="B12" s="43" t="s">
        <v>7</v>
      </c>
      <c r="C12" s="28" t="s">
        <v>8</v>
      </c>
      <c r="D12" s="25">
        <f>D13+D14+D15</f>
        <v>8252</v>
      </c>
      <c r="E12" s="25">
        <f>E13+E14+E15</f>
        <v>6792.0069999999996</v>
      </c>
      <c r="F12" s="25">
        <f t="shared" si="0"/>
        <v>82.30740426563257</v>
      </c>
    </row>
    <row r="13" spans="1:6" ht="37.5" x14ac:dyDescent="0.25">
      <c r="A13" s="4">
        <v>1</v>
      </c>
      <c r="B13" s="42" t="s">
        <v>9</v>
      </c>
      <c r="C13" s="21" t="s">
        <v>10</v>
      </c>
      <c r="D13" s="25">
        <v>3532</v>
      </c>
      <c r="E13" s="25">
        <v>3327.8690000000001</v>
      </c>
      <c r="F13" s="25">
        <f t="shared" si="0"/>
        <v>94.220526613816531</v>
      </c>
    </row>
    <row r="14" spans="1:6" ht="37.5" x14ac:dyDescent="0.25">
      <c r="A14" s="4">
        <v>1</v>
      </c>
      <c r="B14" s="42" t="s">
        <v>11</v>
      </c>
      <c r="C14" s="21" t="s">
        <v>12</v>
      </c>
      <c r="D14" s="25">
        <v>4720</v>
      </c>
      <c r="E14" s="25">
        <v>3465.8229999999999</v>
      </c>
      <c r="F14" s="25">
        <f t="shared" si="0"/>
        <v>73.428453389830509</v>
      </c>
    </row>
    <row r="15" spans="1:6" ht="37.5" x14ac:dyDescent="0.25">
      <c r="A15" s="4"/>
      <c r="B15" s="42">
        <v>13070000</v>
      </c>
      <c r="C15" s="21" t="s">
        <v>62</v>
      </c>
      <c r="D15" s="25">
        <v>0</v>
      </c>
      <c r="E15" s="25">
        <v>-1.6850000000000001</v>
      </c>
      <c r="F15" s="25"/>
    </row>
    <row r="16" spans="1:6" s="36" customFormat="1" ht="21" x14ac:dyDescent="0.35">
      <c r="A16" s="34">
        <v>1</v>
      </c>
      <c r="B16" s="31" t="s">
        <v>13</v>
      </c>
      <c r="C16" s="35" t="s">
        <v>14</v>
      </c>
      <c r="D16" s="23">
        <f>D17+D20+D24</f>
        <v>21162.400000000001</v>
      </c>
      <c r="E16" s="23">
        <f>E17+E20+E24</f>
        <v>17825.608999999997</v>
      </c>
      <c r="F16" s="24">
        <f t="shared" si="0"/>
        <v>84.232454731032377</v>
      </c>
    </row>
    <row r="17" spans="1:6" s="22" customFormat="1" ht="37.5" hidden="1" x14ac:dyDescent="0.25">
      <c r="A17" s="5">
        <v>1</v>
      </c>
      <c r="B17" s="41" t="s">
        <v>15</v>
      </c>
      <c r="C17" s="19" t="s">
        <v>16</v>
      </c>
      <c r="D17" s="23">
        <f>D18++D19</f>
        <v>211.4</v>
      </c>
      <c r="E17" s="23">
        <f>E18++E19</f>
        <v>494.01200000000006</v>
      </c>
      <c r="F17" s="24">
        <f t="shared" si="0"/>
        <v>233.68590350047307</v>
      </c>
    </row>
    <row r="18" spans="1:6" ht="131.25" x14ac:dyDescent="0.25">
      <c r="A18" s="4">
        <v>1</v>
      </c>
      <c r="B18" s="44" t="s">
        <v>17</v>
      </c>
      <c r="C18" s="18" t="s">
        <v>18</v>
      </c>
      <c r="D18" s="26">
        <v>69</v>
      </c>
      <c r="E18" s="26">
        <v>301.45600000000002</v>
      </c>
      <c r="F18" s="25">
        <f t="shared" si="0"/>
        <v>436.89275362318841</v>
      </c>
    </row>
    <row r="19" spans="1:6" ht="18" customHeight="1" x14ac:dyDescent="0.25">
      <c r="A19" s="4">
        <v>1</v>
      </c>
      <c r="B19" s="44" t="s">
        <v>19</v>
      </c>
      <c r="C19" s="18" t="s">
        <v>20</v>
      </c>
      <c r="D19" s="26">
        <v>142.4</v>
      </c>
      <c r="E19" s="26">
        <v>192.55600000000001</v>
      </c>
      <c r="F19" s="25">
        <f t="shared" si="0"/>
        <v>135.22191011235955</v>
      </c>
    </row>
    <row r="20" spans="1:6" s="22" customFormat="1" ht="56.25" hidden="1" x14ac:dyDescent="0.25">
      <c r="A20" s="5">
        <v>1</v>
      </c>
      <c r="B20" s="41" t="s">
        <v>21</v>
      </c>
      <c r="C20" s="19" t="s">
        <v>22</v>
      </c>
      <c r="D20" s="23">
        <f>D21+D22+D23</f>
        <v>20751</v>
      </c>
      <c r="E20" s="23">
        <f>E21+E22+E23</f>
        <v>16584.463</v>
      </c>
      <c r="F20" s="24">
        <f t="shared" si="0"/>
        <v>79.921271264035468</v>
      </c>
    </row>
    <row r="21" spans="1:6" ht="37.5" x14ac:dyDescent="0.25">
      <c r="A21" s="4">
        <v>1</v>
      </c>
      <c r="B21" s="44" t="s">
        <v>23</v>
      </c>
      <c r="C21" s="18" t="s">
        <v>24</v>
      </c>
      <c r="D21" s="26">
        <v>20000</v>
      </c>
      <c r="E21" s="26">
        <v>16415.748</v>
      </c>
      <c r="F21" s="25">
        <f t="shared" si="0"/>
        <v>82.078739999999996</v>
      </c>
    </row>
    <row r="22" spans="1:6" ht="75" x14ac:dyDescent="0.25">
      <c r="A22" s="4">
        <v>1</v>
      </c>
      <c r="B22" s="44" t="s">
        <v>25</v>
      </c>
      <c r="C22" s="18" t="s">
        <v>26</v>
      </c>
      <c r="D22" s="26">
        <v>348</v>
      </c>
      <c r="E22" s="26">
        <v>103.34</v>
      </c>
      <c r="F22" s="25">
        <f t="shared" si="0"/>
        <v>29.695402298850578</v>
      </c>
    </row>
    <row r="23" spans="1:6" ht="150" x14ac:dyDescent="0.25">
      <c r="A23" s="4">
        <v>1</v>
      </c>
      <c r="B23" s="44" t="s">
        <v>27</v>
      </c>
      <c r="C23" s="18" t="s">
        <v>28</v>
      </c>
      <c r="D23" s="26">
        <v>403</v>
      </c>
      <c r="E23" s="26">
        <v>65.375</v>
      </c>
      <c r="F23" s="25">
        <f t="shared" si="0"/>
        <v>16.222084367245657</v>
      </c>
    </row>
    <row r="24" spans="1:6" s="51" customFormat="1" ht="18.75" customHeight="1" x14ac:dyDescent="0.25">
      <c r="A24" s="50">
        <v>1</v>
      </c>
      <c r="B24" s="44">
        <v>24060000</v>
      </c>
      <c r="C24" s="18" t="s">
        <v>20</v>
      </c>
      <c r="D24" s="26">
        <v>200</v>
      </c>
      <c r="E24" s="26">
        <v>747.13400000000001</v>
      </c>
      <c r="F24" s="25">
        <f t="shared" si="0"/>
        <v>373.56700000000001</v>
      </c>
    </row>
    <row r="25" spans="1:6" s="36" customFormat="1" ht="21" hidden="1" x14ac:dyDescent="0.35">
      <c r="A25" s="34"/>
      <c r="B25" s="31"/>
      <c r="C25" s="35" t="s">
        <v>51</v>
      </c>
      <c r="D25" s="23">
        <f>D8+D16</f>
        <v>1008914.4</v>
      </c>
      <c r="E25" s="23">
        <f>E8+E16</f>
        <v>695864.93499999982</v>
      </c>
      <c r="F25" s="24">
        <f t="shared" si="0"/>
        <v>68.971652600061987</v>
      </c>
    </row>
    <row r="26" spans="1:6" s="36" customFormat="1" ht="21" x14ac:dyDescent="0.35">
      <c r="A26" s="34">
        <v>1</v>
      </c>
      <c r="B26" s="31" t="s">
        <v>31</v>
      </c>
      <c r="C26" s="35" t="s">
        <v>32</v>
      </c>
      <c r="D26" s="23">
        <f>D28+D33</f>
        <v>954949.62200000009</v>
      </c>
      <c r="E26" s="23">
        <f>E28+E33</f>
        <v>675730.82199999993</v>
      </c>
      <c r="F26" s="24">
        <f t="shared" si="0"/>
        <v>70.760886902576303</v>
      </c>
    </row>
    <row r="27" spans="1:6" ht="20.25" hidden="1" x14ac:dyDescent="0.25">
      <c r="A27" s="4">
        <v>1</v>
      </c>
      <c r="B27" s="44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s="51" customFormat="1" ht="35.25" customHeight="1" x14ac:dyDescent="0.25">
      <c r="A28" s="50">
        <v>1</v>
      </c>
      <c r="B28" s="44" t="s">
        <v>35</v>
      </c>
      <c r="C28" s="18" t="s">
        <v>36</v>
      </c>
      <c r="D28" s="26">
        <f>D29+D30+D32+D31</f>
        <v>347055.93099999998</v>
      </c>
      <c r="E28" s="26">
        <f>E29+E30+E32+E31</f>
        <v>258021.23099999997</v>
      </c>
      <c r="F28" s="25">
        <f t="shared" si="0"/>
        <v>74.345720085100623</v>
      </c>
    </row>
    <row r="29" spans="1:6" ht="20.25" hidden="1" x14ac:dyDescent="0.25">
      <c r="A29" s="4">
        <v>0</v>
      </c>
      <c r="B29" s="44" t="s">
        <v>37</v>
      </c>
      <c r="C29" s="18" t="s">
        <v>38</v>
      </c>
      <c r="D29" s="26">
        <v>157095.4</v>
      </c>
      <c r="E29" s="26">
        <v>104730.4</v>
      </c>
      <c r="F29" s="25">
        <f t="shared" si="0"/>
        <v>66.666751540783494</v>
      </c>
    </row>
    <row r="30" spans="1:6" ht="93.75" hidden="1" x14ac:dyDescent="0.25">
      <c r="A30" s="4">
        <v>0</v>
      </c>
      <c r="B30" s="44" t="s">
        <v>39</v>
      </c>
      <c r="C30" s="18" t="s">
        <v>40</v>
      </c>
      <c r="D30" s="26">
        <v>110008.9</v>
      </c>
      <c r="E30" s="26">
        <v>73339.199999999997</v>
      </c>
      <c r="F30" s="25">
        <f t="shared" si="0"/>
        <v>66.666606065509242</v>
      </c>
    </row>
    <row r="31" spans="1:6" ht="156" hidden="1" customHeight="1" x14ac:dyDescent="0.25">
      <c r="A31" s="4"/>
      <c r="B31" s="44">
        <v>41021100</v>
      </c>
      <c r="C31" s="18" t="s">
        <v>61</v>
      </c>
      <c r="D31" s="26">
        <v>64560.800000000003</v>
      </c>
      <c r="E31" s="26">
        <v>64560.800000000003</v>
      </c>
      <c r="F31" s="25">
        <f t="shared" si="0"/>
        <v>100</v>
      </c>
    </row>
    <row r="32" spans="1:6" ht="2.25" hidden="1" customHeight="1" x14ac:dyDescent="0.25">
      <c r="A32" s="4"/>
      <c r="B32" s="44">
        <v>41021300</v>
      </c>
      <c r="C32" s="18" t="s">
        <v>70</v>
      </c>
      <c r="D32" s="26">
        <v>15390.831</v>
      </c>
      <c r="E32" s="26">
        <v>15390.831</v>
      </c>
      <c r="F32" s="25">
        <f t="shared" si="0"/>
        <v>100</v>
      </c>
    </row>
    <row r="33" spans="1:6" s="51" customFormat="1" ht="36" customHeight="1" x14ac:dyDescent="0.25">
      <c r="A33" s="50">
        <v>1</v>
      </c>
      <c r="B33" s="44" t="s">
        <v>41</v>
      </c>
      <c r="C33" s="18" t="s">
        <v>42</v>
      </c>
      <c r="D33" s="26">
        <f>SUM(D34:D39)</f>
        <v>607893.69100000011</v>
      </c>
      <c r="E33" s="26">
        <f>SUM(E34:E39)</f>
        <v>417709.59099999996</v>
      </c>
      <c r="F33" s="25">
        <f t="shared" si="0"/>
        <v>68.714250071070381</v>
      </c>
    </row>
    <row r="34" spans="1:6" s="22" customFormat="1" ht="75" hidden="1" x14ac:dyDescent="0.25">
      <c r="A34" s="5"/>
      <c r="B34" s="44">
        <v>41031200</v>
      </c>
      <c r="C34" s="18" t="s">
        <v>64</v>
      </c>
      <c r="D34" s="26">
        <v>309282.19099999999</v>
      </c>
      <c r="E34" s="26">
        <v>214045.791</v>
      </c>
      <c r="F34" s="25">
        <f t="shared" si="0"/>
        <v>69.207279703990451</v>
      </c>
    </row>
    <row r="35" spans="1:6" ht="75" hidden="1" x14ac:dyDescent="0.25">
      <c r="A35" s="4">
        <v>0</v>
      </c>
      <c r="B35" s="44" t="s">
        <v>43</v>
      </c>
      <c r="C35" s="18" t="s">
        <v>44</v>
      </c>
      <c r="D35" s="26">
        <v>80553.8</v>
      </c>
      <c r="E35" s="26">
        <v>53331.7</v>
      </c>
      <c r="F35" s="25">
        <f t="shared" si="0"/>
        <v>66.206311806519366</v>
      </c>
    </row>
    <row r="36" spans="1:6" ht="37.5" hidden="1" x14ac:dyDescent="0.25">
      <c r="A36" s="4">
        <v>0</v>
      </c>
      <c r="B36" s="44" t="s">
        <v>45</v>
      </c>
      <c r="C36" s="18" t="s">
        <v>46</v>
      </c>
      <c r="D36" s="26">
        <v>203697.1</v>
      </c>
      <c r="E36" s="26">
        <v>142139.20000000001</v>
      </c>
      <c r="F36" s="25">
        <f t="shared" si="0"/>
        <v>69.779687585144814</v>
      </c>
    </row>
    <row r="37" spans="1:6" ht="12" hidden="1" customHeight="1" x14ac:dyDescent="0.25">
      <c r="A37" s="4">
        <v>0</v>
      </c>
      <c r="B37" s="44" t="s">
        <v>47</v>
      </c>
      <c r="C37" s="18" t="s">
        <v>68</v>
      </c>
      <c r="D37" s="26">
        <v>1129</v>
      </c>
      <c r="E37" s="26">
        <v>0</v>
      </c>
      <c r="F37" s="25">
        <f t="shared" si="0"/>
        <v>0</v>
      </c>
    </row>
    <row r="38" spans="1:6" ht="75" hidden="1" x14ac:dyDescent="0.25">
      <c r="A38" s="4">
        <v>0</v>
      </c>
      <c r="B38" s="44" t="s">
        <v>48</v>
      </c>
      <c r="C38" s="18" t="s">
        <v>69</v>
      </c>
      <c r="D38" s="26">
        <v>12565.3</v>
      </c>
      <c r="E38" s="26">
        <v>7526.6</v>
      </c>
      <c r="F38" s="25">
        <f t="shared" si="0"/>
        <v>59.899883011149754</v>
      </c>
    </row>
    <row r="39" spans="1:6" ht="3" hidden="1" customHeight="1" x14ac:dyDescent="0.3">
      <c r="A39" s="4"/>
      <c r="B39" s="44">
        <v>41037000</v>
      </c>
      <c r="C39" s="45" t="s">
        <v>63</v>
      </c>
      <c r="D39" s="26">
        <v>666.3</v>
      </c>
      <c r="E39" s="26">
        <v>666.3</v>
      </c>
      <c r="F39" s="25">
        <f t="shared" si="0"/>
        <v>100</v>
      </c>
    </row>
    <row r="40" spans="1:6" ht="37.5" customHeight="1" x14ac:dyDescent="0.3">
      <c r="A40" s="4"/>
      <c r="B40" s="44">
        <v>41050000</v>
      </c>
      <c r="C40" s="46" t="s">
        <v>65</v>
      </c>
      <c r="D40" s="26">
        <f>D41+D42</f>
        <v>12560.3</v>
      </c>
      <c r="E40" s="26">
        <f>E41+E42</f>
        <v>8947.5470000000005</v>
      </c>
      <c r="F40" s="25">
        <f t="shared" si="0"/>
        <v>71.236730014410483</v>
      </c>
    </row>
    <row r="41" spans="1:6" ht="29.25" hidden="1" customHeight="1" thickBot="1" x14ac:dyDescent="0.3">
      <c r="A41" s="4"/>
      <c r="B41" s="44">
        <v>41053900</v>
      </c>
      <c r="C41" s="47" t="s">
        <v>66</v>
      </c>
      <c r="D41" s="26">
        <v>5674.1</v>
      </c>
      <c r="E41" s="26">
        <v>5658.5</v>
      </c>
      <c r="F41" s="25">
        <f t="shared" si="0"/>
        <v>99.725066530374846</v>
      </c>
    </row>
    <row r="42" spans="1:6" ht="93" hidden="1" customHeight="1" x14ac:dyDescent="0.3">
      <c r="A42" s="4"/>
      <c r="B42" s="44">
        <v>41055000</v>
      </c>
      <c r="C42" s="45" t="s">
        <v>67</v>
      </c>
      <c r="D42" s="26">
        <v>6886.2</v>
      </c>
      <c r="E42" s="26">
        <v>3289.047</v>
      </c>
      <c r="F42" s="25">
        <f t="shared" si="0"/>
        <v>47.762873573233428</v>
      </c>
    </row>
    <row r="43" spans="1:6" s="36" customFormat="1" ht="18.75" customHeight="1" x14ac:dyDescent="0.35">
      <c r="A43" s="34">
        <v>1</v>
      </c>
      <c r="B43" s="31" t="s">
        <v>49</v>
      </c>
      <c r="C43" s="35" t="s">
        <v>50</v>
      </c>
      <c r="D43" s="23">
        <f>D25+D26+D40</f>
        <v>1976424.3220000002</v>
      </c>
      <c r="E43" s="23">
        <f>E25+E26+E40</f>
        <v>1380543.3039999998</v>
      </c>
      <c r="F43" s="24">
        <f t="shared" si="0"/>
        <v>69.850552264150878</v>
      </c>
    </row>
  </sheetData>
  <mergeCells count="1">
    <mergeCell ref="B3:F3"/>
  </mergeCells>
  <pageMargins left="0.32" right="0.33" top="0.39370078740157499" bottom="0.39370078740157499" header="0" footer="0"/>
  <pageSetup paperSize="9" scale="70" fitToHeight="7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="60" zoomScaleNormal="100" workbookViewId="0">
      <selection activeCell="C7" sqref="C7"/>
    </sheetView>
  </sheetViews>
  <sheetFormatPr defaultRowHeight="15" x14ac:dyDescent="0.25"/>
  <cols>
    <col min="1" max="1" width="14" bestFit="1" customWidth="1"/>
    <col min="2" max="2" width="51.28515625" customWidth="1"/>
    <col min="3" max="3" width="21.42578125" customWidth="1"/>
    <col min="4" max="4" width="19" customWidth="1"/>
    <col min="5" max="5" width="18.710937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4" t="s">
        <v>74</v>
      </c>
      <c r="B3" s="54"/>
      <c r="C3" s="54"/>
      <c r="D3" s="54"/>
      <c r="E3" s="54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55"/>
      <c r="B5" s="56"/>
      <c r="C5" s="56"/>
      <c r="D5" s="56"/>
      <c r="E5" s="56"/>
    </row>
    <row r="6" spans="1:5" ht="20.25" x14ac:dyDescent="0.3">
      <c r="A6" s="6"/>
      <c r="B6" s="7"/>
      <c r="C6" s="8"/>
      <c r="D6" s="8"/>
      <c r="E6" s="29" t="s">
        <v>58</v>
      </c>
    </row>
    <row r="7" spans="1:5" ht="73.5" customHeight="1" x14ac:dyDescent="0.25">
      <c r="A7" s="39" t="s">
        <v>0</v>
      </c>
      <c r="B7" s="40" t="s">
        <v>59</v>
      </c>
      <c r="C7" s="57" t="s">
        <v>77</v>
      </c>
      <c r="D7" s="40" t="s">
        <v>75</v>
      </c>
      <c r="E7" s="52" t="s">
        <v>76</v>
      </c>
    </row>
    <row r="8" spans="1:5" s="22" customFormat="1" ht="20.25" x14ac:dyDescent="0.25">
      <c r="A8" s="27" t="s">
        <v>1</v>
      </c>
      <c r="B8" s="28" t="s">
        <v>2</v>
      </c>
      <c r="C8" s="24">
        <f>C10+C9+C11</f>
        <v>2700</v>
      </c>
      <c r="D8" s="24">
        <f>D10+D9+D11</f>
        <v>2997.9290000000001</v>
      </c>
      <c r="E8" s="24">
        <f t="shared" ref="E8:E20" si="0">D8/C8*100</f>
        <v>111.03440740740741</v>
      </c>
    </row>
    <row r="9" spans="1:5" s="22" customFormat="1" ht="36" customHeight="1" x14ac:dyDescent="0.3">
      <c r="A9" s="49">
        <v>12020000</v>
      </c>
      <c r="B9" s="45" t="s">
        <v>71</v>
      </c>
      <c r="C9" s="25">
        <v>0</v>
      </c>
      <c r="D9" s="25">
        <v>8.3019999999999996</v>
      </c>
      <c r="E9" s="24"/>
    </row>
    <row r="10" spans="1:5" ht="20.25" x14ac:dyDescent="0.25">
      <c r="A10" s="20" t="s">
        <v>57</v>
      </c>
      <c r="B10" s="21" t="s">
        <v>56</v>
      </c>
      <c r="C10" s="25">
        <v>2700</v>
      </c>
      <c r="D10" s="25">
        <v>2989.2269999999999</v>
      </c>
      <c r="E10" s="25">
        <f t="shared" si="0"/>
        <v>110.7121111111111</v>
      </c>
    </row>
    <row r="11" spans="1:5" ht="37.5" x14ac:dyDescent="0.3">
      <c r="A11" s="49">
        <v>19050000</v>
      </c>
      <c r="B11" s="45" t="s">
        <v>72</v>
      </c>
      <c r="C11" s="25">
        <v>0</v>
      </c>
      <c r="D11" s="25">
        <v>0.4</v>
      </c>
      <c r="E11" s="25"/>
    </row>
    <row r="12" spans="1:5" s="22" customFormat="1" ht="20.25" x14ac:dyDescent="0.25">
      <c r="A12" s="27" t="s">
        <v>13</v>
      </c>
      <c r="B12" s="28" t="s">
        <v>14</v>
      </c>
      <c r="C12" s="24">
        <f>C14+C15+C16</f>
        <v>106391.526</v>
      </c>
      <c r="D12" s="24">
        <f>D14+D15+D16</f>
        <v>72288.588000000003</v>
      </c>
      <c r="E12" s="24">
        <f t="shared" si="0"/>
        <v>67.945813654369431</v>
      </c>
    </row>
    <row r="13" spans="1:5" ht="37.5" hidden="1" x14ac:dyDescent="0.25">
      <c r="A13" s="20" t="s">
        <v>15</v>
      </c>
      <c r="B13" s="21" t="s">
        <v>16</v>
      </c>
      <c r="C13" s="25">
        <v>200</v>
      </c>
      <c r="D13" s="25">
        <v>60.29363</v>
      </c>
      <c r="E13" s="25">
        <f t="shared" si="0"/>
        <v>30.146815</v>
      </c>
    </row>
    <row r="14" spans="1:5" ht="56.25" x14ac:dyDescent="0.25">
      <c r="A14" s="20" t="s">
        <v>55</v>
      </c>
      <c r="B14" s="21" t="s">
        <v>54</v>
      </c>
      <c r="C14" s="25">
        <v>0</v>
      </c>
      <c r="D14" s="25">
        <v>238.11</v>
      </c>
      <c r="E14" s="25"/>
    </row>
    <row r="15" spans="1:5" ht="20.25" x14ac:dyDescent="0.25">
      <c r="A15" s="20" t="s">
        <v>29</v>
      </c>
      <c r="B15" s="21" t="s">
        <v>30</v>
      </c>
      <c r="C15" s="25">
        <v>200</v>
      </c>
      <c r="D15" s="25">
        <v>594.524</v>
      </c>
      <c r="E15" s="25">
        <f t="shared" si="0"/>
        <v>297.262</v>
      </c>
    </row>
    <row r="16" spans="1:5" s="51" customFormat="1" ht="40.5" customHeight="1" x14ac:dyDescent="0.25">
      <c r="A16" s="20" t="s">
        <v>53</v>
      </c>
      <c r="B16" s="21" t="s">
        <v>52</v>
      </c>
      <c r="C16" s="25">
        <v>106191.526</v>
      </c>
      <c r="D16" s="25">
        <v>71455.953999999998</v>
      </c>
      <c r="E16" s="25">
        <f t="shared" si="0"/>
        <v>67.28969503649472</v>
      </c>
    </row>
    <row r="17" spans="1:6" s="36" customFormat="1" ht="27" hidden="1" customHeight="1" x14ac:dyDescent="0.35">
      <c r="A17" s="37"/>
      <c r="B17" s="38" t="s">
        <v>51</v>
      </c>
      <c r="C17" s="24">
        <f>C8+C12</f>
        <v>109091.526</v>
      </c>
      <c r="D17" s="24">
        <f>D8+D12</f>
        <v>75286.517000000007</v>
      </c>
      <c r="E17" s="24">
        <f t="shared" si="0"/>
        <v>69.012250319057785</v>
      </c>
    </row>
    <row r="18" spans="1:6" s="36" customFormat="1" ht="26.25" customHeight="1" x14ac:dyDescent="0.35">
      <c r="A18" s="37" t="s">
        <v>31</v>
      </c>
      <c r="B18" s="38" t="s">
        <v>32</v>
      </c>
      <c r="C18" s="24">
        <f>C19</f>
        <v>654251.4</v>
      </c>
      <c r="D18" s="24">
        <f>D19</f>
        <v>75792.899999999994</v>
      </c>
      <c r="E18" s="24">
        <f t="shared" si="0"/>
        <v>11.584675248688805</v>
      </c>
    </row>
    <row r="19" spans="1:6" ht="45" customHeight="1" x14ac:dyDescent="0.25">
      <c r="A19" s="20" t="s">
        <v>41</v>
      </c>
      <c r="B19" s="21" t="s">
        <v>42</v>
      </c>
      <c r="C19" s="25">
        <v>654251.4</v>
      </c>
      <c r="D19" s="25">
        <v>75792.899999999994</v>
      </c>
      <c r="E19" s="25">
        <f t="shared" si="0"/>
        <v>11.584675248688805</v>
      </c>
    </row>
    <row r="20" spans="1:6" s="36" customFormat="1" ht="21" x14ac:dyDescent="0.35">
      <c r="A20" s="37" t="s">
        <v>49</v>
      </c>
      <c r="B20" s="38" t="s">
        <v>50</v>
      </c>
      <c r="C20" s="24">
        <f>C17+C18</f>
        <v>763342.92599999998</v>
      </c>
      <c r="D20" s="24">
        <f>D17+D18</f>
        <v>151079.41700000002</v>
      </c>
      <c r="E20" s="24">
        <f t="shared" si="0"/>
        <v>19.791814642427173</v>
      </c>
    </row>
    <row r="22" spans="1:6" ht="18.75" x14ac:dyDescent="0.3">
      <c r="A22" s="48"/>
      <c r="B22" s="12"/>
      <c r="C22" s="12"/>
      <c r="D22" s="12"/>
      <c r="E22" s="12"/>
      <c r="F22" s="12"/>
    </row>
  </sheetData>
  <mergeCells count="2">
    <mergeCell ref="A3:E3"/>
    <mergeCell ref="A5:E5"/>
  </mergeCells>
  <pageMargins left="0.7" right="0.7" top="0.75" bottom="0.75" header="0.3" footer="0.3"/>
  <pageSetup paperSize="9" scale="6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Загальний фонд 01.09.2022</vt:lpstr>
      <vt:lpstr>Спеціальний фонд 01.09.2022</vt:lpstr>
      <vt:lpstr>'Спеціальний фонд 01.09.2022'!Область_печати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DF_TODA</cp:lastModifiedBy>
  <cp:lastPrinted>2022-09-19T12:14:40Z</cp:lastPrinted>
  <dcterms:created xsi:type="dcterms:W3CDTF">2021-04-02T06:15:15Z</dcterms:created>
  <dcterms:modified xsi:type="dcterms:W3CDTF">2022-09-19T13:05:27Z</dcterms:modified>
</cp:coreProperties>
</file>