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0"/>
  </bookViews>
  <sheets>
    <sheet name="Дод 1 (ЗФ)" sheetId="1" r:id="rId1"/>
    <sheet name="Дод 2 (СФ)" sheetId="2" r:id="rId2"/>
  </sheets>
  <definedNames>
    <definedName name="Excel_BuiltIn_Print_Area" localSheetId="0">'Дод 1 (ЗФ)'!$A$1:$H$119</definedName>
    <definedName name="_xlnm.Print_Titles" localSheetId="0">'Дод 1 (ЗФ)'!$8:$10</definedName>
    <definedName name="_xlnm.Print_Area" localSheetId="0">'Дод 1 (ЗФ)'!$A$1:$J$119</definedName>
  </definedNames>
  <calcPr fullCalcOnLoad="1"/>
</workbook>
</file>

<file path=xl/sharedStrings.xml><?xml version="1.0" encoding="utf-8"?>
<sst xmlns="http://schemas.openxmlformats.org/spreadsheetml/2006/main" count="301" uniqueCount="239">
  <si>
    <t>Додаток 1</t>
  </si>
  <si>
    <t xml:space="preserve">ІНФОРМАЦІЯ </t>
  </si>
  <si>
    <t>щодо надання у 2021 році та використання субвенції з державного бюджету місцевим бюджетам на здійснення заходів щодо соціально-економічного розвитку окремих територій,</t>
  </si>
  <si>
    <t>по Тернопільській області</t>
  </si>
  <si>
    <t>станом на  01.11.2021</t>
  </si>
  <si>
    <t>(Загальний фонд)</t>
  </si>
  <si>
    <t>тис.грн</t>
  </si>
  <si>
    <t>№ з/п</t>
  </si>
  <si>
    <t>Одержувач субвенції, адміністративно-територіальна одиниця</t>
  </si>
  <si>
    <t>Назва об'єкту (заходу)</t>
  </si>
  <si>
    <t>Передбачено розписом</t>
  </si>
  <si>
    <t>Фактично перераховано</t>
  </si>
  <si>
    <t>Касові видатки місцевого бюджету</t>
  </si>
  <si>
    <t>Залишок коштів на рахунках місцевих бюджетів</t>
  </si>
  <si>
    <t>Повернуто до державного бюджету</t>
  </si>
  <si>
    <t>на рік</t>
  </si>
  <si>
    <t xml:space="preserve"> на січень-поточний</t>
  </si>
  <si>
    <t>всього</t>
  </si>
  <si>
    <t>поточний місяць</t>
  </si>
  <si>
    <t>1</t>
  </si>
  <si>
    <t>2</t>
  </si>
  <si>
    <t>3</t>
  </si>
  <si>
    <t>4</t>
  </si>
  <si>
    <t>5</t>
  </si>
  <si>
    <t>6</t>
  </si>
  <si>
    <t>7</t>
  </si>
  <si>
    <t>8</t>
  </si>
  <si>
    <t>9</t>
  </si>
  <si>
    <t>10</t>
  </si>
  <si>
    <r>
      <rPr>
        <b/>
        <sz val="24"/>
        <color indexed="8"/>
        <rFont val="Times New Roman"/>
        <family val="1"/>
      </rPr>
      <t xml:space="preserve">ВСЬОГО </t>
    </r>
    <r>
      <rPr>
        <b/>
        <sz val="26"/>
        <color indexed="8"/>
        <rFont val="Times New Roman"/>
        <family val="1"/>
      </rPr>
      <t xml:space="preserve">по </t>
    </r>
    <r>
      <rPr>
        <b/>
        <u val="single"/>
        <sz val="26"/>
        <color indexed="8"/>
        <rFont val="Times New Roman"/>
        <family val="1"/>
      </rPr>
      <t xml:space="preserve">Тернопільській </t>
    </r>
    <r>
      <rPr>
        <b/>
        <sz val="26"/>
        <color indexed="8"/>
        <rFont val="Times New Roman"/>
        <family val="1"/>
      </rPr>
      <t>області</t>
    </r>
  </si>
  <si>
    <t>Обласний бюджет</t>
  </si>
  <si>
    <t xml:space="preserve">Реконструкція приймального відділення в терапевтичному корпусі № 4 з добудовою діагностичного блоку КНП “Тернопільська університетська лікарня” ТОР в м. Тернополі по вул. Клінічній, 1 </t>
  </si>
  <si>
    <t>Реконструкція приміщень “КНП “Кременецька районна комунальна лікарня” Кременецької районної ради Тернопільської області звлаштуванням приймального відділення в м. Кременець, вул. Горбача,1</t>
  </si>
  <si>
    <t>Реконструкція приймально-діагностичного відділення комунального некомерційного підприємства “Бережанська центральна районна лікарня” Бережанської районної ради по вул. Б. Хмельницького, 52, в м.  Бережани Тернопільської області</t>
  </si>
  <si>
    <t>Разом по Обласному бюджету</t>
  </si>
  <si>
    <t>Бюджет Байковецької сільської тг</t>
  </si>
  <si>
    <t>Капітальний ремонт приміщення комунального закладу “Будинок культури с. Лозова” по вул. Грушевського, 61 в с. Лозова Тернопільського району Тернопільської області (з виготовленням проектно-кошторисної документації)</t>
  </si>
  <si>
    <t>Разом по бюджету Байковецької сільської тг</t>
  </si>
  <si>
    <t>Бюджет Білобожницької сільської тг</t>
  </si>
  <si>
    <t>Капітальний ремонт із застосуванням енергозберігаючих технологій Джуринського опорного закладу загальної середньої освіти І-ІІІ ступенів Білобожницької сільської ради Тернопільської області по вул. Лесі Українки, 15 в с. Джурин Чортківського району</t>
  </si>
  <si>
    <t>Реконструкція даху, утеплення фасадів, заміна віконних блоків в Буданівській ЗОШ І—ІІІ ступенів по вул. М. Грушевського, 1 в с.  Буданів Чортківського району Тернопільської області</t>
  </si>
  <si>
    <t>Разом по бюджету Білобожницької сільської тг</t>
  </si>
  <si>
    <t>Бюджет Великогаївської сільської тг</t>
  </si>
  <si>
    <r>
      <rPr>
        <sz val="18"/>
        <color indexed="18"/>
        <rFont val="Times New Roman"/>
        <family val="1"/>
      </rPr>
      <t xml:space="preserve">Реконструкція нежитлової будівлі під адміністративний будинок за адресою: вул. Л. Українки, 2А с.  Застінка Великогаївської сільської ради по вул. Галицька, 50 в с. Великі Гаї Тернопільської області (з виготовленням </t>
    </r>
    <r>
      <rPr>
        <sz val="18"/>
        <color indexed="8"/>
        <rFont val="Times New Roman"/>
        <family val="1"/>
      </rPr>
      <t>проектно-кошторисної документації)</t>
    </r>
  </si>
  <si>
    <t>Разом по бюджету Великогаївської сільської тг</t>
  </si>
  <si>
    <t>Бюджет Гусятинської селищної тг</t>
  </si>
  <si>
    <t xml:space="preserve">Капітальний ремонт із застосуванням енергозберігаючих технологій загальноосвітньої школи І-ІІІ ступенів по вул. Шевченка, 5, в смт Гусятин Тернопільської області (коригування) </t>
  </si>
  <si>
    <t>Разом по бюджету Гусятинської селищної тг</t>
  </si>
  <si>
    <t>Бюджет Заводської селищної тг</t>
  </si>
  <si>
    <t>Капітальний ремонт покрівлі частини даху будинку культури по вул. Чарнецького, 2 в смт Заводське Чортківського району Тернопільської області</t>
  </si>
  <si>
    <t>Разом по бюджету Заводської селищної тг</t>
  </si>
  <si>
    <t>Бюджет Козлівської селищної тг</t>
  </si>
  <si>
    <t>Ремонт проїжджої частини дороги по вулиці Хмельницького в смт Козлів Тернопільського району Тернопільської області, протяжність 187 метрів</t>
  </si>
  <si>
    <t>Разом по бюджету Козлівської селищної тг</t>
  </si>
  <si>
    <t>11</t>
  </si>
  <si>
    <t>Бюджет Микулинецької селищної тг</t>
  </si>
  <si>
    <t>Будівництво спортивного майданчика під міні-футбольне поле із штучним покриттям на території Дружбівської загальноосвітньої школи І—ІІІ ст. по вул. Лесі Українки, 12а, в смт Дружба Тернопільського району Тернопільської області</t>
  </si>
  <si>
    <t>Разом по бюджету Микулинецької селищної тг</t>
  </si>
  <si>
    <t>12</t>
  </si>
  <si>
    <t>Бюджет Озернянської сільської тг</t>
  </si>
  <si>
    <t>Ремонт фойє Озернянського Будинку культури (з виготовленням проектно-кошторисної документації)</t>
  </si>
  <si>
    <t>Разом по бюджету Озернянської сільської тг</t>
  </si>
  <si>
    <t>13</t>
  </si>
  <si>
    <t>Бюджет Підволочиської селищної тг</t>
  </si>
  <si>
    <t>Капітальний ремонт котельні з 2-ма водогрійними котлами “ВАХІ” моделі “POWER HT 1.230” потужністю 210,5 кВТ для НВК “Оріховецький ЗНЗ І-ІІІ ст. - ДНЗ” Підволочиської селищної ради Тернопільської області в с. Оріховець по вул. Польова, 12</t>
  </si>
  <si>
    <t>14</t>
  </si>
  <si>
    <t>Реконструкція водопровідної мережі по вул. Івана Франка та Відродження с. Галущинці, Підволочиського району, Тернопільської області</t>
  </si>
  <si>
    <t>15</t>
  </si>
  <si>
    <t>Капітальний ремонт внутрішнього двору з влаштуванням мощення Підволочиської загальноосвітньої школи І—ІІІ ступенів Підволочиської селищної ради за адресою вул. Д. Галицького, 90, смт Підволочиськ Тернопільської області (з виготовленням проектно-кошторисної документації)</t>
  </si>
  <si>
    <t>Разом по бюджету Підволочиської селищної тг</t>
  </si>
  <si>
    <t>16</t>
  </si>
  <si>
    <t>Бюджет Почаївської міської тг</t>
  </si>
  <si>
    <t>Капітальний ремонт тротуару по вул. Радивилівська в м. Почаїв Кременецького району Тернопільської області</t>
  </si>
  <si>
    <t>Разом по бюджету Почаївської міської тг</t>
  </si>
  <si>
    <t>17</t>
  </si>
  <si>
    <t>Бюджет Скориківської сільської тг</t>
  </si>
  <si>
    <t>Капітальний ремонт з утепленням фасадів Скориківського ДНЗ, за адресою вул. Кринична, 1а, с. Скорики, Тернопільського району, Тернопільської області</t>
  </si>
  <si>
    <t>18</t>
  </si>
  <si>
    <t>Реконструкція ігрового дитячого майданчика в с. Лисичинці Тернопільського району, Тернопільської області (з виготовленням проєктно-кошторисної документації)</t>
  </si>
  <si>
    <t>Разом по бюджету Скориківської сільської тг</t>
  </si>
  <si>
    <t>19</t>
  </si>
  <si>
    <t>Бюджет Скалатської міської тг</t>
  </si>
  <si>
    <t>Виготовлення проектно-кошторисної документації на “Будівництво навчально-спортивного комплексу Скалатської ДЮСШ “Колос” Скалатської міської ради”</t>
  </si>
  <si>
    <t>Разом по бюджету Скалатської міської тг</t>
  </si>
  <si>
    <t>20</t>
  </si>
  <si>
    <t>Бюджет Шумської міської тг</t>
  </si>
  <si>
    <t>Капітальний ремонт неврологічного відділення КНП Шумської міської ради “Шумська міська лікарня” по вул. Енергетична, 1 в м. Шумськ Тернопільської області</t>
  </si>
  <si>
    <t>Разом по бюджету Шумської міської тг</t>
  </si>
  <si>
    <t>21</t>
  </si>
  <si>
    <t>Бюджет Борщівської міської тг</t>
  </si>
  <si>
    <t>Капітальний ремонт крівлі будинку культури в селі Глибочок, вул. Мазурівка, 53, Чортківського району Тернопільської області</t>
  </si>
  <si>
    <t>22</t>
  </si>
  <si>
    <t>Капітальний ремонт Майдану Незалежності, площі Свободи та вулиці Шевченка (до перехрестя вул Я. Кондри) в м. Борщів, Чортківського району Тернопільської області</t>
  </si>
  <si>
    <t>Разом по бюджету Борщівської міської тг</t>
  </si>
  <si>
    <t>23</t>
  </si>
  <si>
    <t>Бюджет Гримайлівської селищної тг</t>
  </si>
  <si>
    <t>Капітальний ремонт (заміна покрівлі та утеплення фасаду) загальноосвітньої школи І-ІІ ступенів за адресою: вул. Центральна, 177-а, с. Вікно Гримайлівська селищна рада Чортківського району Тернопільської області</t>
  </si>
  <si>
    <t>Разом по бюджету Гримайлівської селищної тг</t>
  </si>
  <si>
    <t>24</t>
  </si>
  <si>
    <t>Бюджет Залозецької селищної тг</t>
  </si>
  <si>
    <t>Створення зони відпочинку (рекреаційної зони) на території Залозецького ставу № 5 Залозецької територіальної громади Тернопільської області ( І черга)</t>
  </si>
  <si>
    <t>Разом по бюджету Залозецької селищної тг</t>
  </si>
  <si>
    <t>25</t>
  </si>
  <si>
    <t>Бюджет Більче-Золотецької сільської тг</t>
  </si>
  <si>
    <t>Придбання спортивного майданчика з тренажерами для Більче-Золотецької сільської ради (с. Більче-Золоте, Чортківського району, Тернопільської області)</t>
  </si>
  <si>
    <t>Разом по бюджету Більче-Золотецької сільської тг</t>
  </si>
  <si>
    <t>26</t>
  </si>
  <si>
    <t>Бюджет Великодедеркальської сільської тг</t>
  </si>
  <si>
    <t>Капітальний ремонт системи опалення Великодедеркальської загальноосвітньої школи І—ІІІ ступенів по вул. Центральній, 50, в с.  В. Дедеркали Кременецького району Тернопільської області</t>
  </si>
  <si>
    <t>Разом по бюджету Великодедеркальської сільської тг</t>
  </si>
  <si>
    <t>27</t>
  </si>
  <si>
    <t>Бюджет Саранчуківської сільської тг</t>
  </si>
  <si>
    <t xml:space="preserve">Капітальний ремонт теплотраси Саранчуківського ЗЗСО І-ІІІ ст. Саранчуківської сільської ради, Тернопільського району, Тернопільської області </t>
  </si>
  <si>
    <t>28</t>
  </si>
  <si>
    <t xml:space="preserve">Реконструкція паливної (встановлення твердопаливного котла) Шумлянської ЗЗСО І-ІІ ст. Саранчуківської сільської ради Тернопільського району, Тернопільської області </t>
  </si>
  <si>
    <t>Разом по бюджету Саранчуківської сільської тг</t>
  </si>
  <si>
    <t>29</t>
  </si>
  <si>
    <t>Бюджет Хоростківської міської тг</t>
  </si>
  <si>
    <t>Капітальний ремонт будівлі НВК ЗОШ І-ІІІ ступенів номер 1 гімназії (термомодернізація фасадів) в м. Хоростків Чортківського району Тернопільської області</t>
  </si>
  <si>
    <t>Разом по бюджету Хоростківської міської тг</t>
  </si>
  <si>
    <t>30</t>
  </si>
  <si>
    <t>Бюджет Зборівської міської тг</t>
  </si>
  <si>
    <t>Ремонт дороги Беримівці — Манаїв Залізці — Ратищі (в межах села Гарбузів, 3,6 км) С-200713 (з виготовленням проектно-кошторисної документації)</t>
  </si>
  <si>
    <t>Разом по бюджету Зборівської міської тг</t>
  </si>
  <si>
    <t>31</t>
  </si>
  <si>
    <t>Бюджет Товстенської селищної тг</t>
  </si>
  <si>
    <t>Капітальний ремонт огорожі закладу дошкільної освіти “Горобинка” по вул. Зелена, 2, смт Товсте, Чортківського району, Тернопільської області</t>
  </si>
  <si>
    <t>32</t>
  </si>
  <si>
    <t>Придбання дитячих ігрових майданчиків для закладу дошкільної освіти “Горобинка” по вул. Зелена, 2 смт Товсте, Чортківського району, Тернопільської області</t>
  </si>
  <si>
    <t>33</t>
  </si>
  <si>
    <t>Придбання туристичного спорядження, радіопеленгаторів для полювання на лисиць, звукопідсилюючої апаратури (колонки, пульт, мікрофони, підсилювач), комп’ютерної техніки (ноутбуків), багатофункціональних пристроїв, мультимедійного проектору, проекційного екрану, сигналізації для Товстенської селищної ради, смт Товсте, вул. Українська, 84, Чортківського району, Тернопільської області</t>
  </si>
  <si>
    <t>34</t>
  </si>
  <si>
    <t>Придбання дитячих ігрових майданчиків для загальноосвітньої школи І—ІІІ ст. смт Товсте по
 вул. Шкільній, смт Товсте Чортківського району Тернопільської області</t>
  </si>
  <si>
    <t>35</t>
  </si>
  <si>
    <t>Капітальний ремонт — відновлення елементів благоустрою території подвір’я загальноосвітньої школи І—ІІІ ст. смт Товсте по вул. Шкільній, смт Товсте Чортківського району Тернопільської області</t>
  </si>
  <si>
    <t>36</t>
  </si>
  <si>
    <t>Придбання твердопаливного котла для КНП "Товстенська селищна лікарня" по вул. Робітнича 1 смт Товсте Чортківського району Тернопільської області</t>
  </si>
  <si>
    <t>37</t>
  </si>
  <si>
    <t>Капітальний ремонт із заміною дверей Товстенського будинку дитячої та юнацької творчості по вул. Шкільна 2, смт. Товсте Чортківського району Тернопільської області</t>
  </si>
  <si>
    <t>38</t>
  </si>
  <si>
    <t>Придбання основних засобів для Товстенської ЗОШ 1-3ст.  смт. Товсте Чортківського району Тернопільської області</t>
  </si>
  <si>
    <t>39</t>
  </si>
  <si>
    <t>Разом по бюджету Товстенської селищної тг</t>
  </si>
  <si>
    <t>40</t>
  </si>
  <si>
    <t>Бюджет Білецької сільської тг</t>
  </si>
  <si>
    <t>Ремонт амбулаторії загальної практики - сімейної медицини с. Ігровиця Тернопільського району Тернопільської обл.</t>
  </si>
  <si>
    <t>41</t>
  </si>
  <si>
    <t>Ремонт фельдшерського пункту с. Дітківці Тернопільського району Тернопільської обл.</t>
  </si>
  <si>
    <t>Разом по бюджету Білецької сільської тг</t>
  </si>
  <si>
    <t>42</t>
  </si>
  <si>
    <t>Бюджет Купчинецької сільської тг</t>
  </si>
  <si>
    <t>Будівництво футбольного поля із штучним покриттям по вул І. Франка в с. Яструбове Козівського району Тернопільської області (з виготовленням проектно-кошторисної документації)</t>
  </si>
  <si>
    <t>43</t>
  </si>
  <si>
    <t>Капітальний ремонт частин приміщень клубу по вул. Франка, 65 в с. Купчинці Козівського району Тернопільської області</t>
  </si>
  <si>
    <t>44</t>
  </si>
  <si>
    <t>Капітальний ремонт ФАПу, с. Росохуватець (з виготовленням проектно-кошторисної документації)</t>
  </si>
  <si>
    <t>Разом по бюджету Купчинецької сільської тг</t>
  </si>
  <si>
    <t>45</t>
  </si>
  <si>
    <t>Бюджет Монастириської міської тг</t>
  </si>
  <si>
    <t>Реконструкція каналізаційної мережі м. Монастириська Тернопільської області. Коригування</t>
  </si>
  <si>
    <t>Разом по бюджету Монастириської міської тг</t>
  </si>
  <si>
    <t>46</t>
  </si>
  <si>
    <t>Бюджет Бережанської міської тг</t>
  </si>
  <si>
    <t>Влаштування котельні для поліклінічного відділу комунального некомерційного підприємства “Бережанська центральна міська лікарня Бережанської міської ради” (з виготовленням проектно-кошторисної документації)</t>
  </si>
  <si>
    <t>Разом по бюджету Бережанської міської тг</t>
  </si>
  <si>
    <t>47</t>
  </si>
  <si>
    <t>Бюджет Тернопільської міської тг</t>
  </si>
  <si>
    <t>Спортивний майданчик, м. Тернопіль, ЗОШ № 25 (з виготовленням проектно-кошторисної документації)</t>
  </si>
  <si>
    <t>48</t>
  </si>
  <si>
    <t>Реконструкція приймального відділення комунального некомерційного підприємства “Тернопільська міська комунальна лікарня швидкої допомоги” за адресою: м. Тернопіль, вул. Шпитальна, 2</t>
  </si>
  <si>
    <t>Разом по бюджету Тернопільської міської тг</t>
  </si>
  <si>
    <t>49</t>
  </si>
  <si>
    <t>Бюджет Нараївської сільської тг</t>
  </si>
  <si>
    <t>Капітальний ремонт даху Підвисоцького НВК “ЗНЗ І—ІІ ступенів — ДНЗ за адресою: с. Підвисоке, вул. Шевченка,18, Тернопільській район Тернопільської області (з виготовленням проектно-кошторисної документації)</t>
  </si>
  <si>
    <t>Разом по бюджету Нараївської сільської тг</t>
  </si>
  <si>
    <t>50</t>
  </si>
  <si>
    <t>Бюджет Чортківської міської тг</t>
  </si>
  <si>
    <t>Реконструкція приймально-діагностичного відділення КНП “Чортківська ЦРКЛ” Чортківської міської ради по вул. Дмитра Пігута, 31 Б в м. Чортків, Тернопільська обл.</t>
  </si>
  <si>
    <t>51</t>
  </si>
  <si>
    <t>Будівництво спортивного майданчика з штучним покриттям на стадіоні “Харчовик” по вул. Б. Хмельницького, 79 в м. Чорткові, Тернопільської області</t>
  </si>
  <si>
    <t>52</t>
  </si>
  <si>
    <t>Ремонтно-реставраційні роботи на пам’ятці архітектури місцевого значення 1905 року – будівлі Старої ратуші по вул. Ринок, 20 в м.  Чорткові, Тернопільської області (охоронний номер 65-М)</t>
  </si>
  <si>
    <t>Разом по бюджету Чортківської міської тг</t>
  </si>
  <si>
    <t>53</t>
  </si>
  <si>
    <t>Бюджет Великоберезовицької селищної тг</t>
  </si>
  <si>
    <t>Капітальний ремонт корпусу № 1 комунального закладу Буцнівської загальноосвітньої школа І-ІІІ ступенів Тернопільської районної ради Тернопільської області по вул. Шевченка, 34 в с. Буцнів</t>
  </si>
  <si>
    <t>54</t>
  </si>
  <si>
    <t>Капітальний ремонт культурно-мистецького центру села Настасів Тернопільського району Тернопільської області (з виготовленням проектно-кошторисної документації)</t>
  </si>
  <si>
    <t>55</t>
  </si>
  <si>
    <t>Дитячий майданчик, с. Настасів (з виготовленням проектно-кошторисної документації)</t>
  </si>
  <si>
    <t>Разом по бюджету Великоберезовицької селищної тг</t>
  </si>
  <si>
    <t>56</t>
  </si>
  <si>
    <t>Бюджет Заліщицької міської тг</t>
  </si>
  <si>
    <t>Капітальний ремонт ділянки дороги вул. Михайла Гайворонського в м. Заліщики, Чортківського району Тернопільської області</t>
  </si>
  <si>
    <t>57</t>
  </si>
  <si>
    <t>Реконструкція системи водопостачання в м. Заліщики, Тернопільської області (комплекс 2-реконструкція водогону по вул. Ст. Бандери)</t>
  </si>
  <si>
    <t>58</t>
  </si>
  <si>
    <t>Капітальний ремонт будинку народної творчості по 
вул. Центральній, 1, с.  Касперівці Чортківського району Тернопільської області</t>
  </si>
  <si>
    <t>59</t>
  </si>
  <si>
    <t>Капітальний ремонт будівлі народного дому по провулку Шевченка, 3, с.  Щитівці Чортківського району Тернопільської області</t>
  </si>
  <si>
    <t>60</t>
  </si>
  <si>
    <t>Капітальний ремонт елементів благоустрою скверу по 
вул. Незалежності, с.  Городок Чортківського району Тернопільської області</t>
  </si>
  <si>
    <t>61</t>
  </si>
  <si>
    <t>Капітальний ремонт покрівлі будинку народної творчості по вул. Центральній, 39, с.  Новосілка Чортківського району Тернопільської області</t>
  </si>
  <si>
    <t>62</t>
  </si>
  <si>
    <t>Капітальний ремонт будинку народної творчості по 
вул. Центральній, 3, с.  Дунів Чортківського району Тернопільської області</t>
  </si>
  <si>
    <t>Разом по бюджету Заліщицької міської тг</t>
  </si>
  <si>
    <t>63</t>
  </si>
  <si>
    <t>Бюджет Козівської селищної тг</t>
  </si>
  <si>
    <t>Капітальний ремонт алеї по вулиці Суворова смт Козова Тернопільського району Тернопільської області (з виготовленням проектно-кошторисної документації)</t>
  </si>
  <si>
    <t>64</t>
  </si>
  <si>
    <t>Капітальний ремонт спортивного залу (в частині заміни підлоги та дверних блоків) ЗОШ І-ІІІ ст. № 2 вулиця Вітошинського 14 смт Козова Тернопільського району Тернопільської області (з виготовленням проектно-кошторисної документації)</t>
  </si>
  <si>
    <t>65</t>
  </si>
  <si>
    <t>Капітальний ремонт окремих приміщень закладу дошкільної освіти ясла-садочок “Сонечко” за адресою: смт Козова, вул. Герети, 22 (з виготовленням проектно-кошторисної документації)</t>
  </si>
  <si>
    <t>Разом по бюджету Козівської селищної тг</t>
  </si>
  <si>
    <t>66</t>
  </si>
  <si>
    <t>Бюджет Кременецької міської тг</t>
  </si>
  <si>
    <t>Реконструкція елементів благоустрою (зовнішнього електричного освітлення) Кременецького замку по 
вул. Замковій у м. Кременці (Коригування)</t>
  </si>
  <si>
    <t>67</t>
  </si>
  <si>
    <t>Капітальний ремонт із заміною вікон та дверей в навчально-виховному комплексі “Сапанівська загальноосвітня школа І—ІІІ ступенів дошкільний навчальний заклад” Кременецької міської ради на вул. Шкільній, 11а в с. Сапанів, Кременецького району Тернопільської області</t>
  </si>
  <si>
    <t>Разом по бюджету Кременецької міської тг</t>
  </si>
  <si>
    <t>68</t>
  </si>
  <si>
    <t>Бюджет Нагірянської сільської тг</t>
  </si>
  <si>
    <t>Придбання та встановлення газових котлів для Шульганівського ЗЗСО І—ІІ ступенів Нагірянської сільської ради Чортківського району Тернопільської області</t>
  </si>
  <si>
    <t>Разом по бюджету Нагірянської сільської тг</t>
  </si>
  <si>
    <t>69</t>
  </si>
  <si>
    <t>Бюджет Підгороднянської сільської тг</t>
  </si>
  <si>
    <t>Капітальний ремонт приміщень клубу з адміністративним будинком по вул. 8-го Березня в с.  Драганівка Тернопільського району Тернопільської області (з виготовленням проектно-кошторисної документації)</t>
  </si>
  <si>
    <t>Разом по бюджету Підгороднянської сільської тг</t>
  </si>
  <si>
    <t>Додаток 2</t>
  </si>
  <si>
    <t>поТернопільській області</t>
  </si>
  <si>
    <t>(Спеціальний фонд)</t>
  </si>
  <si>
    <t xml:space="preserve">поточний </t>
  </si>
  <si>
    <t>Реконструкція даху Залісцівського навчально-виховного комплексу "Загальноосвітній навчальний заклад І-ІІІ ступенів - дошкільний навчальний заклад" в с. Залісці Шумського району,Тернопільської області</t>
  </si>
  <si>
    <t>Бюджет Вишнівецької селищної тг</t>
  </si>
  <si>
    <t>Капітальний ремонт відділення паліативної та хоспісної медицини КНП "Вишнівецька районна комунальна лікарня" Вишнівецької селищної ради по вул.Богуна, 66 в смт. Вишнівець Збаразького р-ну Тернопільської обл.</t>
  </si>
  <si>
    <t>Разом по бюджету Вишнівецької селищної тг</t>
  </si>
  <si>
    <t>Олег Воляк</t>
  </si>
  <si>
    <t>Начальник управління                                                                                            Воляк Олег</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</si>
</sst>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р_._-;\-* #,##0.00\ _р_._-;_-* \-??\ _р_._-;_-@_-"/>
    <numFmt numFmtId="165" formatCode="#,##0.0"/>
    <numFmt numFmtId="166" formatCode="#,###.0"/>
    <numFmt numFmtId="167" formatCode="0.0"/>
  </numFmts>
  <fonts count="40">
    <font>
      <sz val="10"/>
      <name val="Times New Roman"/>
      <family val="1"/>
    </font>
    <font>
      <sz val="10"/>
      <name val="Arial"/>
      <family val="0"/>
    </font>
    <font>
      <sz val="11"/>
      <color indexed="8"/>
      <name val="Calibri"/>
      <family val="2"/>
    </font>
    <font>
      <sz val="11"/>
      <color indexed="9"/>
      <name val="Calibri"/>
      <family val="2"/>
    </font>
    <font>
      <sz val="10"/>
      <name val="Arial Cyr"/>
      <family val="2"/>
    </font>
    <font>
      <sz val="11"/>
      <color indexed="62"/>
      <name val="Calibri"/>
      <family val="2"/>
    </font>
    <font>
      <b/>
      <sz val="11"/>
      <color indexed="63"/>
      <name val="Calibri"/>
      <family val="2"/>
    </font>
    <font>
      <b/>
      <sz val="11"/>
      <color indexed="1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1"/>
      <color indexed="8"/>
      <name val="Calibri"/>
      <family val="2"/>
    </font>
    <font>
      <b/>
      <sz val="11"/>
      <color indexed="9"/>
      <name val="Calibri"/>
      <family val="2"/>
    </font>
    <font>
      <b/>
      <sz val="18"/>
      <color indexed="56"/>
      <name val="Cambria"/>
      <family val="2"/>
    </font>
    <font>
      <b/>
      <sz val="18"/>
      <color indexed="62"/>
      <name val="Cambria"/>
      <family val="2"/>
    </font>
    <font>
      <sz val="11"/>
      <color indexed="19"/>
      <name val="Calibri"/>
      <family val="2"/>
    </font>
    <font>
      <b/>
      <sz val="11"/>
      <color indexed="52"/>
      <name val="Calibri"/>
      <family val="2"/>
    </font>
    <font>
      <sz val="11"/>
      <color indexed="20"/>
      <name val="Calibri"/>
      <family val="2"/>
    </font>
    <font>
      <i/>
      <sz val="11"/>
      <color indexed="23"/>
      <name val="Calibri"/>
      <family val="2"/>
    </font>
    <font>
      <sz val="11"/>
      <color indexed="10"/>
      <name val="Calibri"/>
      <family val="2"/>
    </font>
    <font>
      <sz val="11"/>
      <color indexed="60"/>
      <name val="Calibri"/>
      <family val="2"/>
    </font>
    <font>
      <sz val="18"/>
      <name val="Times New Roman"/>
      <family val="1"/>
    </font>
    <font>
      <sz val="20"/>
      <name val="Times New Roman"/>
      <family val="1"/>
    </font>
    <font>
      <b/>
      <sz val="24"/>
      <name val="Times New Roman"/>
      <family val="1"/>
    </font>
    <font>
      <sz val="16"/>
      <name val="Times New Roman"/>
      <family val="1"/>
    </font>
    <font>
      <b/>
      <sz val="20"/>
      <name val="Times New Roman"/>
      <family val="1"/>
    </font>
    <font>
      <sz val="14"/>
      <name val="Times New Roman"/>
      <family val="1"/>
    </font>
    <font>
      <b/>
      <sz val="16"/>
      <name val="Times New Roman"/>
      <family val="1"/>
    </font>
    <font>
      <b/>
      <sz val="24"/>
      <color indexed="8"/>
      <name val="Times New Roman"/>
      <family val="1"/>
    </font>
    <font>
      <b/>
      <sz val="26"/>
      <color indexed="8"/>
      <name val="Times New Roman"/>
      <family val="1"/>
    </font>
    <font>
      <b/>
      <u val="single"/>
      <sz val="26"/>
      <color indexed="8"/>
      <name val="Times New Roman"/>
      <family val="1"/>
    </font>
    <font>
      <sz val="20"/>
      <color indexed="18"/>
      <name val="Times New Roman"/>
      <family val="1"/>
    </font>
    <font>
      <i/>
      <sz val="11"/>
      <name val="Times New Roman"/>
      <family val="1"/>
    </font>
    <font>
      <sz val="18"/>
      <color indexed="18"/>
      <name val="Times New Roman"/>
      <family val="1"/>
    </font>
    <font>
      <sz val="18"/>
      <color indexed="8"/>
      <name val="Times New Roman"/>
      <family val="1"/>
    </font>
    <font>
      <b/>
      <sz val="26"/>
      <name val="Times New Roman"/>
      <family val="1"/>
    </font>
    <font>
      <b/>
      <sz val="15"/>
      <name val="Times New Roman"/>
      <family val="1"/>
    </font>
    <font>
      <b/>
      <sz val="22"/>
      <name val="Times New Roman"/>
      <family val="1"/>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62"/>
        <bgColor indexed="64"/>
      </patternFill>
    </fill>
    <fill>
      <patternFill patternType="solid">
        <fgColor indexed="57"/>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3" fillId="6"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 fillId="0" borderId="0">
      <alignment/>
      <protection/>
    </xf>
    <xf numFmtId="0" fontId="3" fillId="19"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20"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4" borderId="0" applyNumberFormat="0" applyBorder="0" applyAlignment="0" applyProtection="0"/>
    <xf numFmtId="0" fontId="5" fillId="5" borderId="1" applyNumberFormat="0" applyAlignment="0" applyProtection="0"/>
    <xf numFmtId="0" fontId="5" fillId="11" borderId="1" applyNumberFormat="0" applyAlignment="0" applyProtection="0"/>
    <xf numFmtId="0" fontId="6" fillId="24" borderId="2" applyNumberFormat="0" applyAlignment="0" applyProtection="0"/>
    <xf numFmtId="0" fontId="7" fillId="24" borderId="1" applyNumberFormat="0" applyAlignment="0" applyProtection="0"/>
    <xf numFmtId="44" fontId="1" fillId="0" borderId="0" applyFill="0" applyBorder="0" applyAlignment="0" applyProtection="0"/>
    <xf numFmtId="42" fontId="1" fillId="0" borderId="0" applyFill="0" applyBorder="0" applyAlignment="0" applyProtection="0"/>
    <xf numFmtId="0" fontId="8" fillId="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25" borderId="8" applyNumberFormat="0" applyAlignment="0" applyProtection="0"/>
    <xf numFmtId="0" fontId="14" fillId="25"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11" borderId="0" applyNumberFormat="0" applyBorder="0" applyAlignment="0" applyProtection="0"/>
    <xf numFmtId="0" fontId="18" fillId="26" borderId="1" applyNumberFormat="0" applyAlignment="0" applyProtection="0"/>
    <xf numFmtId="0" fontId="4" fillId="0" borderId="0">
      <alignment/>
      <protection/>
    </xf>
    <xf numFmtId="0" fontId="13" fillId="0" borderId="9" applyNumberFormat="0" applyFill="0" applyAlignment="0" applyProtection="0"/>
    <xf numFmtId="0" fontId="19" fillId="10" borderId="0" applyNumberFormat="0" applyBorder="0" applyAlignment="0" applyProtection="0"/>
    <xf numFmtId="0" fontId="19" fillId="8" borderId="0" applyNumberFormat="0" applyBorder="0" applyAlignment="0" applyProtection="0"/>
    <xf numFmtId="0" fontId="20" fillId="0" borderId="0" applyNumberFormat="0" applyFill="0" applyBorder="0" applyAlignment="0" applyProtection="0"/>
    <xf numFmtId="0" fontId="0" fillId="4" borderId="10" applyNumberFormat="0" applyAlignment="0" applyProtection="0"/>
    <xf numFmtId="0" fontId="0" fillId="4" borderId="10" applyNumberFormat="0" applyAlignment="0" applyProtection="0"/>
    <xf numFmtId="9" fontId="1" fillId="0" borderId="0" applyFill="0" applyBorder="0" applyAlignment="0" applyProtection="0"/>
    <xf numFmtId="0" fontId="6" fillId="26" borderId="2" applyNumberFormat="0" applyAlignment="0" applyProtection="0"/>
    <xf numFmtId="0" fontId="6" fillId="26" borderId="2" applyNumberFormat="0" applyAlignment="0" applyProtection="0"/>
    <xf numFmtId="0" fontId="21" fillId="0" borderId="11" applyNumberFormat="0" applyFill="0" applyAlignment="0" applyProtection="0"/>
    <xf numFmtId="0" fontId="22" fillId="11" borderId="0" applyNumberFormat="0" applyBorder="0" applyAlignment="0" applyProtection="0"/>
    <xf numFmtId="0" fontId="1" fillId="0" borderId="0">
      <alignment/>
      <protection/>
    </xf>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64" fontId="0"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0" fontId="8" fillId="6" borderId="0" applyNumberFormat="0" applyBorder="0" applyAlignment="0" applyProtection="0"/>
  </cellStyleXfs>
  <cellXfs count="59">
    <xf numFmtId="0" fontId="0" fillId="0" borderId="0" xfId="0" applyAlignment="1">
      <alignment/>
    </xf>
    <xf numFmtId="0" fontId="23" fillId="24" borderId="0" xfId="0" applyFont="1" applyFill="1" applyAlignment="1">
      <alignment/>
    </xf>
    <xf numFmtId="0" fontId="0" fillId="24" borderId="0" xfId="0" applyFill="1" applyAlignment="1">
      <alignment/>
    </xf>
    <xf numFmtId="0" fontId="24" fillId="24" borderId="0" xfId="0" applyFont="1" applyFill="1" applyAlignment="1">
      <alignment/>
    </xf>
    <xf numFmtId="0" fontId="26" fillId="24" borderId="0" xfId="0" applyFont="1" applyFill="1" applyBorder="1" applyAlignment="1">
      <alignment horizontal="right" vertical="center" wrapText="1"/>
    </xf>
    <xf numFmtId="0" fontId="26" fillId="24" borderId="0" xfId="0" applyFont="1" applyFill="1" applyAlignment="1">
      <alignment/>
    </xf>
    <xf numFmtId="2" fontId="27" fillId="24" borderId="12" xfId="0" applyNumberFormat="1" applyFont="1" applyFill="1" applyBorder="1" applyAlignment="1">
      <alignment horizontal="center" vertical="center" wrapText="1"/>
    </xf>
    <xf numFmtId="0" fontId="28" fillId="24" borderId="0" xfId="0" applyFont="1" applyFill="1" applyAlignment="1">
      <alignment/>
    </xf>
    <xf numFmtId="49" fontId="29" fillId="24" borderId="12" xfId="0" applyNumberFormat="1" applyFont="1" applyFill="1" applyBorder="1" applyAlignment="1" applyProtection="1">
      <alignment horizontal="center" vertical="center" wrapText="1"/>
      <protection hidden="1"/>
    </xf>
    <xf numFmtId="0" fontId="28" fillId="24" borderId="0" xfId="0" applyFont="1" applyFill="1" applyBorder="1" applyAlignment="1" applyProtection="1">
      <alignment/>
      <protection hidden="1"/>
    </xf>
    <xf numFmtId="165" fontId="25" fillId="24" borderId="13" xfId="0" applyNumberFormat="1" applyFont="1" applyFill="1" applyBorder="1" applyAlignment="1">
      <alignment horizontal="center" vertical="center" wrapText="1"/>
    </xf>
    <xf numFmtId="49" fontId="24" fillId="24" borderId="12" xfId="0" applyNumberFormat="1" applyFont="1" applyFill="1" applyBorder="1" applyAlignment="1">
      <alignment horizontal="center" vertical="center" wrapText="1"/>
    </xf>
    <xf numFmtId="0" fontId="24" fillId="24" borderId="12" xfId="83" applyFont="1" applyFill="1" applyBorder="1" applyAlignment="1">
      <alignment horizontal="center" vertical="center" wrapText="1"/>
      <protection/>
    </xf>
    <xf numFmtId="0" fontId="33" fillId="24" borderId="12" xfId="0" applyFont="1" applyFill="1" applyBorder="1" applyAlignment="1">
      <alignment vertical="center" wrapText="1"/>
    </xf>
    <xf numFmtId="166" fontId="24" fillId="24" borderId="12" xfId="0" applyNumberFormat="1" applyFont="1" applyFill="1" applyBorder="1" applyAlignment="1">
      <alignment horizontal="center" vertical="center"/>
    </xf>
    <xf numFmtId="167" fontId="24" fillId="24" borderId="14" xfId="0" applyNumberFormat="1" applyFont="1" applyFill="1" applyBorder="1" applyAlignment="1">
      <alignment horizontal="center" vertical="center" wrapText="1"/>
    </xf>
    <xf numFmtId="0" fontId="34" fillId="24" borderId="0" xfId="0" applyFont="1" applyFill="1" applyAlignment="1">
      <alignment/>
    </xf>
    <xf numFmtId="166" fontId="27" fillId="24" borderId="12" xfId="0" applyNumberFormat="1" applyFont="1" applyFill="1" applyBorder="1" applyAlignment="1">
      <alignment horizontal="center" vertical="center" wrapText="1"/>
    </xf>
    <xf numFmtId="165" fontId="27" fillId="24" borderId="14" xfId="0" applyNumberFormat="1" applyFont="1" applyFill="1" applyBorder="1" applyAlignment="1">
      <alignment horizontal="center" vertical="center" wrapText="1"/>
    </xf>
    <xf numFmtId="166" fontId="24" fillId="24" borderId="12" xfId="0" applyNumberFormat="1" applyFont="1" applyFill="1" applyBorder="1" applyAlignment="1">
      <alignment horizontal="center" vertical="center" wrapText="1"/>
    </xf>
    <xf numFmtId="166" fontId="27" fillId="24" borderId="14" xfId="0" applyNumberFormat="1" applyFont="1" applyFill="1" applyBorder="1" applyAlignment="1">
      <alignment horizontal="center" vertical="center" wrapText="1"/>
    </xf>
    <xf numFmtId="0" fontId="35" fillId="24" borderId="12" xfId="0" applyFont="1" applyFill="1" applyBorder="1" applyAlignment="1">
      <alignment vertical="center" wrapText="1"/>
    </xf>
    <xf numFmtId="166" fontId="24" fillId="24" borderId="14" xfId="0" applyNumberFormat="1" applyFont="1" applyFill="1" applyBorder="1" applyAlignment="1">
      <alignment horizontal="center" vertical="center" wrapText="1"/>
    </xf>
    <xf numFmtId="49" fontId="24" fillId="24" borderId="14" xfId="0" applyNumberFormat="1" applyFont="1" applyFill="1" applyBorder="1" applyAlignment="1">
      <alignment horizontal="center" vertical="center" wrapText="1"/>
    </xf>
    <xf numFmtId="167" fontId="27" fillId="24" borderId="14"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5" fontId="27" fillId="24" borderId="12" xfId="0" applyNumberFormat="1" applyFont="1" applyFill="1" applyBorder="1" applyAlignment="1">
      <alignment horizontal="center" vertical="center"/>
    </xf>
    <xf numFmtId="165" fontId="24" fillId="24" borderId="14" xfId="0" applyNumberFormat="1" applyFont="1" applyFill="1" applyBorder="1" applyAlignment="1">
      <alignment horizontal="center" vertical="center" wrapText="1"/>
    </xf>
    <xf numFmtId="2" fontId="27" fillId="0" borderId="12" xfId="0" applyNumberFormat="1" applyFont="1" applyBorder="1" applyAlignment="1">
      <alignment horizontal="center" vertical="center" wrapText="1"/>
    </xf>
    <xf numFmtId="0" fontId="38" fillId="0" borderId="12" xfId="0" applyFont="1" applyBorder="1" applyAlignment="1">
      <alignment horizontal="center" vertical="center"/>
    </xf>
    <xf numFmtId="165" fontId="39" fillId="24" borderId="12" xfId="0" applyNumberFormat="1" applyFont="1" applyFill="1" applyBorder="1" applyAlignment="1">
      <alignment horizontal="center" vertical="center"/>
    </xf>
    <xf numFmtId="1" fontId="26" fillId="0" borderId="12" xfId="0" applyNumberFormat="1" applyFont="1" applyBorder="1" applyAlignment="1">
      <alignment horizontal="center" vertical="center" wrapText="1"/>
    </xf>
    <xf numFmtId="0" fontId="33" fillId="0" borderId="12" xfId="0" applyFont="1" applyBorder="1" applyAlignment="1">
      <alignment horizontal="center" vertical="center" wrapText="1"/>
    </xf>
    <xf numFmtId="0" fontId="33" fillId="0" borderId="12" xfId="0" applyFont="1" applyBorder="1" applyAlignment="1">
      <alignment vertical="center" wrapText="1"/>
    </xf>
    <xf numFmtId="165" fontId="24" fillId="24" borderId="12" xfId="0" applyNumberFormat="1" applyFont="1" applyFill="1" applyBorder="1" applyAlignment="1">
      <alignment horizontal="center" vertical="center"/>
    </xf>
    <xf numFmtId="165" fontId="24" fillId="0" borderId="12" xfId="0" applyNumberFormat="1" applyFont="1" applyBorder="1" applyAlignment="1">
      <alignment horizontal="center" vertical="center" wrapText="1"/>
    </xf>
    <xf numFmtId="165" fontId="27" fillId="24" borderId="14" xfId="0" applyNumberFormat="1" applyFont="1" applyFill="1" applyBorder="1" applyAlignment="1">
      <alignment horizontal="center" vertical="center"/>
    </xf>
    <xf numFmtId="165" fontId="24" fillId="24" borderId="14" xfId="0" applyNumberFormat="1" applyFont="1" applyFill="1" applyBorder="1" applyAlignment="1">
      <alignment horizontal="center" vertical="center"/>
    </xf>
    <xf numFmtId="165" fontId="24" fillId="0" borderId="14" xfId="0" applyNumberFormat="1" applyFont="1" applyBorder="1" applyAlignment="1">
      <alignment horizontal="center" vertical="center" wrapText="1"/>
    </xf>
    <xf numFmtId="165" fontId="27" fillId="24" borderId="0" xfId="0" applyNumberFormat="1" applyFont="1" applyFill="1" applyBorder="1" applyAlignment="1">
      <alignment horizontal="center" vertical="center"/>
    </xf>
    <xf numFmtId="0" fontId="24" fillId="24" borderId="0" xfId="0" applyFont="1" applyFill="1" applyBorder="1" applyAlignment="1">
      <alignment horizontal="right" vertical="center"/>
    </xf>
    <xf numFmtId="0" fontId="25" fillId="24" borderId="0" xfId="0" applyFont="1" applyFill="1" applyBorder="1" applyAlignment="1">
      <alignment horizontal="center" vertical="center" wrapText="1"/>
    </xf>
    <xf numFmtId="0" fontId="27" fillId="24" borderId="0" xfId="0" applyFont="1" applyFill="1" applyBorder="1" applyAlignment="1">
      <alignment horizontal="right" vertical="center"/>
    </xf>
    <xf numFmtId="1" fontId="27" fillId="24" borderId="12" xfId="0" applyNumberFormat="1" applyFont="1" applyFill="1" applyBorder="1" applyAlignment="1">
      <alignment horizontal="center" vertical="center" wrapText="1"/>
    </xf>
    <xf numFmtId="0" fontId="27" fillId="24" borderId="12" xfId="0" applyFont="1" applyFill="1" applyBorder="1" applyAlignment="1">
      <alignment horizontal="center" vertical="center" wrapText="1"/>
    </xf>
    <xf numFmtId="2" fontId="27" fillId="24" borderId="12" xfId="0" applyNumberFormat="1" applyFont="1" applyFill="1" applyBorder="1" applyAlignment="1">
      <alignment horizontal="center" vertical="center" wrapText="1"/>
    </xf>
    <xf numFmtId="49" fontId="30" fillId="24" borderId="12" xfId="0" applyNumberFormat="1" applyFont="1" applyFill="1" applyBorder="1" applyAlignment="1" applyProtection="1">
      <alignment horizontal="left" vertical="center" wrapText="1"/>
      <protection hidden="1"/>
    </xf>
    <xf numFmtId="49" fontId="27" fillId="24" borderId="12" xfId="0" applyNumberFormat="1" applyFont="1" applyFill="1" applyBorder="1" applyAlignment="1">
      <alignment horizontal="left" vertical="center" wrapText="1"/>
    </xf>
    <xf numFmtId="49" fontId="27" fillId="24" borderId="14" xfId="0" applyNumberFormat="1" applyFont="1" applyFill="1" applyBorder="1" applyAlignment="1">
      <alignment horizontal="left" vertical="center" wrapText="1"/>
    </xf>
    <xf numFmtId="0" fontId="24" fillId="0" borderId="0" xfId="0" applyFont="1" applyBorder="1" applyAlignment="1">
      <alignment horizontal="right" vertical="center"/>
    </xf>
    <xf numFmtId="0" fontId="37" fillId="0" borderId="0" xfId="0" applyFont="1" applyBorder="1" applyAlignment="1">
      <alignment horizontal="center" vertical="center"/>
    </xf>
    <xf numFmtId="0" fontId="37" fillId="0" borderId="0" xfId="0" applyFont="1" applyBorder="1" applyAlignment="1">
      <alignment horizontal="center" vertical="center" wrapText="1"/>
    </xf>
    <xf numFmtId="0" fontId="27" fillId="0" borderId="0" xfId="0" applyFont="1" applyBorder="1" applyAlignment="1">
      <alignment horizontal="right" vertical="center"/>
    </xf>
    <xf numFmtId="2" fontId="27" fillId="0" borderId="12" xfId="0" applyNumberFormat="1" applyFont="1" applyBorder="1" applyAlignment="1">
      <alignment horizontal="center" vertical="center" wrapText="1"/>
    </xf>
    <xf numFmtId="0" fontId="30" fillId="0" borderId="12" xfId="0" applyFont="1" applyBorder="1" applyAlignment="1">
      <alignment horizontal="left" vertical="center"/>
    </xf>
    <xf numFmtId="0" fontId="39" fillId="0" borderId="12" xfId="0" applyFont="1" applyBorder="1" applyAlignment="1">
      <alignment horizontal="left" vertical="center" wrapText="1"/>
    </xf>
    <xf numFmtId="0" fontId="36" fillId="0" borderId="0" xfId="0" applyFont="1" applyBorder="1" applyAlignment="1">
      <alignment horizontal="left" vertical="center" wrapText="1"/>
    </xf>
    <xf numFmtId="0" fontId="23" fillId="24" borderId="0" xfId="0" applyFont="1" applyFill="1" applyAlignment="1">
      <alignment horizontal="right"/>
    </xf>
    <xf numFmtId="0" fontId="23" fillId="24" borderId="0" xfId="0" applyFont="1" applyFill="1" applyBorder="1" applyAlignment="1">
      <alignment horizontal="right" vertical="center"/>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Currency" xfId="68"/>
    <cellStyle name="Currency [0]" xfId="69"/>
    <cellStyle name="Добре" xfId="70"/>
    <cellStyle name="Заголовок 1" xfId="71"/>
    <cellStyle name="Заголовок 2" xfId="72"/>
    <cellStyle name="Заголовок 3" xfId="73"/>
    <cellStyle name="Заголовок 4" xfId="74"/>
    <cellStyle name="Зв'язана клітинка" xfId="75"/>
    <cellStyle name="Итог" xfId="76"/>
    <cellStyle name="Контрольна клітинка" xfId="77"/>
    <cellStyle name="Контрольная ячейка" xfId="78"/>
    <cellStyle name="Назва" xfId="79"/>
    <cellStyle name="Название" xfId="80"/>
    <cellStyle name="Нейтральный" xfId="81"/>
    <cellStyle name="Обчислення" xfId="82"/>
    <cellStyle name="Обычный_Лист1" xfId="83"/>
    <cellStyle name="Підсумок" xfId="84"/>
    <cellStyle name="Плохой" xfId="85"/>
    <cellStyle name="Поганий" xfId="86"/>
    <cellStyle name="Пояснение" xfId="87"/>
    <cellStyle name="Примечание" xfId="88"/>
    <cellStyle name="Примітка" xfId="89"/>
    <cellStyle name="Percent" xfId="90"/>
    <cellStyle name="Результат 1" xfId="91"/>
    <cellStyle name="Результат 2" xfId="92"/>
    <cellStyle name="Связанная ячейка" xfId="93"/>
    <cellStyle name="Середній" xfId="94"/>
    <cellStyle name="Стиль 1" xfId="95"/>
    <cellStyle name="Текст попередження" xfId="96"/>
    <cellStyle name="Текст пояснення" xfId="97"/>
    <cellStyle name="Текст предупреждения" xfId="98"/>
    <cellStyle name="Тысячи_бюджет 1998 по клас." xfId="99"/>
    <cellStyle name="Comma" xfId="100"/>
    <cellStyle name="Comma [0]" xfId="101"/>
    <cellStyle name="Хороший" xfId="10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J130"/>
  <sheetViews>
    <sheetView tabSelected="1" view="pageBreakPreview" zoomScale="70" zoomScaleNormal="60" zoomScaleSheetLayoutView="70" workbookViewId="0" topLeftCell="A112">
      <selection activeCell="H124" sqref="H124"/>
    </sheetView>
  </sheetViews>
  <sheetFormatPr defaultColWidth="9.33203125" defaultRowHeight="12.75"/>
  <cols>
    <col min="1" max="1" width="7.33203125" style="1" customWidth="1"/>
    <col min="2" max="2" width="44.83203125" style="1" customWidth="1"/>
    <col min="3" max="3" width="104.16015625" style="1" customWidth="1"/>
    <col min="4" max="8" width="22.66015625" style="1" customWidth="1"/>
    <col min="9" max="9" width="26.5" style="2" customWidth="1"/>
    <col min="10" max="10" width="24.83203125" style="2" customWidth="1"/>
    <col min="11" max="16384" width="9" style="2" customWidth="1"/>
  </cols>
  <sheetData>
    <row r="1" spans="8:10" ht="26.25">
      <c r="H1" s="40" t="s">
        <v>0</v>
      </c>
      <c r="I1" s="40"/>
      <c r="J1" s="40"/>
    </row>
    <row r="2" spans="1:10" s="1" customFormat="1" ht="38.25" customHeight="1">
      <c r="A2" s="41" t="s">
        <v>1</v>
      </c>
      <c r="B2" s="41"/>
      <c r="C2" s="41"/>
      <c r="D2" s="41"/>
      <c r="E2" s="41"/>
      <c r="F2" s="41"/>
      <c r="G2" s="41"/>
      <c r="H2" s="41"/>
      <c r="I2" s="41"/>
      <c r="J2" s="41"/>
    </row>
    <row r="3" spans="1:10" s="3" customFormat="1" ht="69" customHeight="1">
      <c r="A3" s="41" t="s">
        <v>2</v>
      </c>
      <c r="B3" s="41"/>
      <c r="C3" s="41"/>
      <c r="D3" s="41"/>
      <c r="E3" s="41"/>
      <c r="F3" s="41"/>
      <c r="G3" s="41"/>
      <c r="H3" s="41"/>
      <c r="I3" s="41"/>
      <c r="J3" s="41"/>
    </row>
    <row r="4" spans="1:10" s="1" customFormat="1" ht="37.5" customHeight="1">
      <c r="A4" s="41" t="s">
        <v>3</v>
      </c>
      <c r="B4" s="41"/>
      <c r="C4" s="41"/>
      <c r="D4" s="41"/>
      <c r="E4" s="41"/>
      <c r="F4" s="41"/>
      <c r="G4" s="41"/>
      <c r="H4" s="41"/>
      <c r="I4" s="41"/>
      <c r="J4" s="41"/>
    </row>
    <row r="5" spans="1:10" s="1" customFormat="1" ht="28.5" customHeight="1">
      <c r="A5" s="41" t="s">
        <v>4</v>
      </c>
      <c r="B5" s="41"/>
      <c r="C5" s="41"/>
      <c r="D5" s="41"/>
      <c r="E5" s="41"/>
      <c r="F5" s="41"/>
      <c r="G5" s="41"/>
      <c r="H5" s="41"/>
      <c r="I5" s="41"/>
      <c r="J5" s="41"/>
    </row>
    <row r="6" spans="1:10" s="1" customFormat="1" ht="28.5" customHeight="1">
      <c r="A6" s="41" t="s">
        <v>5</v>
      </c>
      <c r="B6" s="41"/>
      <c r="C6" s="41"/>
      <c r="D6" s="41"/>
      <c r="E6" s="41"/>
      <c r="F6" s="41"/>
      <c r="G6" s="41"/>
      <c r="H6" s="41"/>
      <c r="I6" s="41"/>
      <c r="J6" s="41"/>
    </row>
    <row r="7" spans="1:10" s="5" customFormat="1" ht="30" customHeight="1">
      <c r="A7" s="4"/>
      <c r="B7" s="4"/>
      <c r="C7" s="4"/>
      <c r="D7" s="4"/>
      <c r="E7" s="4"/>
      <c r="F7" s="4"/>
      <c r="G7" s="4"/>
      <c r="H7" s="4"/>
      <c r="I7" s="42" t="s">
        <v>6</v>
      </c>
      <c r="J7" s="42"/>
    </row>
    <row r="8" spans="1:10" s="7" customFormat="1" ht="71.25" customHeight="1">
      <c r="A8" s="43" t="s">
        <v>7</v>
      </c>
      <c r="B8" s="43" t="s">
        <v>8</v>
      </c>
      <c r="C8" s="44" t="s">
        <v>9</v>
      </c>
      <c r="D8" s="45" t="s">
        <v>10</v>
      </c>
      <c r="E8" s="45"/>
      <c r="F8" s="45" t="s">
        <v>11</v>
      </c>
      <c r="G8" s="45"/>
      <c r="H8" s="45" t="s">
        <v>12</v>
      </c>
      <c r="I8" s="45" t="s">
        <v>13</v>
      </c>
      <c r="J8" s="45" t="s">
        <v>14</v>
      </c>
    </row>
    <row r="9" spans="1:10" s="7" customFormat="1" ht="53.25" customHeight="1">
      <c r="A9" s="43"/>
      <c r="B9" s="43"/>
      <c r="C9" s="44"/>
      <c r="D9" s="6" t="s">
        <v>15</v>
      </c>
      <c r="E9" s="6" t="s">
        <v>16</v>
      </c>
      <c r="F9" s="6" t="s">
        <v>17</v>
      </c>
      <c r="G9" s="6" t="s">
        <v>18</v>
      </c>
      <c r="H9" s="45"/>
      <c r="I9" s="45"/>
      <c r="J9" s="45"/>
    </row>
    <row r="10" spans="1:10" s="9" customFormat="1" ht="20.25" customHeight="1">
      <c r="A10" s="8" t="s">
        <v>19</v>
      </c>
      <c r="B10" s="8" t="s">
        <v>20</v>
      </c>
      <c r="C10" s="8" t="s">
        <v>21</v>
      </c>
      <c r="D10" s="8" t="s">
        <v>22</v>
      </c>
      <c r="E10" s="8" t="s">
        <v>23</v>
      </c>
      <c r="F10" s="8" t="s">
        <v>24</v>
      </c>
      <c r="G10" s="8" t="s">
        <v>25</v>
      </c>
      <c r="H10" s="8" t="s">
        <v>26</v>
      </c>
      <c r="I10" s="8" t="s">
        <v>27</v>
      </c>
      <c r="J10" s="8" t="s">
        <v>28</v>
      </c>
    </row>
    <row r="11" spans="1:10" s="9" customFormat="1" ht="39" customHeight="1">
      <c r="A11" s="46" t="s">
        <v>29</v>
      </c>
      <c r="B11" s="46"/>
      <c r="C11" s="46"/>
      <c r="D11" s="10">
        <f aca="true" t="shared" si="0" ref="D11:J11">D15+D17+D20+D22+D24+D26+D28+D30+D32+D36+D38+D41+D43+D45+D48+D50+D52+D54+D56+D59+D61+D63+D73+D76+D80+D82+D84+D87+D89+D93+D97+D105+D109+D112+D114+D116</f>
        <v>90014.57400000001</v>
      </c>
      <c r="E11" s="10">
        <f t="shared" si="0"/>
        <v>64093.296</v>
      </c>
      <c r="F11" s="10">
        <f t="shared" si="0"/>
        <v>64093.296</v>
      </c>
      <c r="G11" s="10">
        <f t="shared" si="0"/>
        <v>8143</v>
      </c>
      <c r="H11" s="10">
        <f t="shared" si="0"/>
        <v>31865.355760000006</v>
      </c>
      <c r="I11" s="10">
        <f t="shared" si="0"/>
        <v>32227.940239999996</v>
      </c>
      <c r="J11" s="10">
        <f t="shared" si="0"/>
        <v>0</v>
      </c>
    </row>
    <row r="12" spans="1:10" s="16" customFormat="1" ht="120" customHeight="1">
      <c r="A12" s="11" t="s">
        <v>19</v>
      </c>
      <c r="B12" s="12" t="s">
        <v>30</v>
      </c>
      <c r="C12" s="13" t="s">
        <v>31</v>
      </c>
      <c r="D12" s="14">
        <v>10000</v>
      </c>
      <c r="E12" s="14">
        <v>10000</v>
      </c>
      <c r="F12" s="14">
        <v>10000</v>
      </c>
      <c r="G12" s="15">
        <v>0</v>
      </c>
      <c r="H12" s="14">
        <v>6102.6</v>
      </c>
      <c r="I12" s="14">
        <f>F12-H12</f>
        <v>3897.3999999999996</v>
      </c>
      <c r="J12" s="15">
        <v>0</v>
      </c>
    </row>
    <row r="13" spans="1:10" s="16" customFormat="1" ht="96" customHeight="1">
      <c r="A13" s="11" t="s">
        <v>20</v>
      </c>
      <c r="B13" s="12" t="s">
        <v>30</v>
      </c>
      <c r="C13" s="13" t="s">
        <v>32</v>
      </c>
      <c r="D13" s="14">
        <v>3000</v>
      </c>
      <c r="E13" s="14">
        <v>3000</v>
      </c>
      <c r="F13" s="14">
        <v>3000</v>
      </c>
      <c r="G13" s="15">
        <v>0</v>
      </c>
      <c r="H13" s="14">
        <v>566.90244</v>
      </c>
      <c r="I13" s="14">
        <f>F13-H13</f>
        <v>2433.09756</v>
      </c>
      <c r="J13" s="15">
        <v>0</v>
      </c>
    </row>
    <row r="14" spans="1:10" s="16" customFormat="1" ht="140.25" customHeight="1">
      <c r="A14" s="11" t="s">
        <v>21</v>
      </c>
      <c r="B14" s="12" t="s">
        <v>30</v>
      </c>
      <c r="C14" s="13" t="s">
        <v>33</v>
      </c>
      <c r="D14" s="14">
        <v>3200</v>
      </c>
      <c r="E14" s="14">
        <v>870</v>
      </c>
      <c r="F14" s="14">
        <v>870</v>
      </c>
      <c r="G14" s="14">
        <v>661</v>
      </c>
      <c r="H14" s="14">
        <v>372.6</v>
      </c>
      <c r="I14" s="14">
        <f>F14-H14</f>
        <v>497.4</v>
      </c>
      <c r="J14" s="15">
        <v>0</v>
      </c>
    </row>
    <row r="15" spans="1:10" s="16" customFormat="1" ht="30" customHeight="1">
      <c r="A15" s="47" t="s">
        <v>34</v>
      </c>
      <c r="B15" s="47"/>
      <c r="C15" s="47"/>
      <c r="D15" s="17">
        <f aca="true" t="shared" si="1" ref="D15:J15">SUM(D12:D14)</f>
        <v>16200</v>
      </c>
      <c r="E15" s="17">
        <f t="shared" si="1"/>
        <v>13870</v>
      </c>
      <c r="F15" s="17">
        <f t="shared" si="1"/>
        <v>13870</v>
      </c>
      <c r="G15" s="17">
        <f t="shared" si="1"/>
        <v>661</v>
      </c>
      <c r="H15" s="18">
        <f t="shared" si="1"/>
        <v>7042.102440000001</v>
      </c>
      <c r="I15" s="18">
        <f t="shared" si="1"/>
        <v>6827.897559999999</v>
      </c>
      <c r="J15" s="18">
        <f t="shared" si="1"/>
        <v>0</v>
      </c>
    </row>
    <row r="16" spans="1:10" s="16" customFormat="1" ht="120.75" customHeight="1">
      <c r="A16" s="11" t="s">
        <v>22</v>
      </c>
      <c r="B16" s="12" t="s">
        <v>35</v>
      </c>
      <c r="C16" s="13" t="s">
        <v>36</v>
      </c>
      <c r="D16" s="14">
        <v>500</v>
      </c>
      <c r="E16" s="19">
        <v>136</v>
      </c>
      <c r="F16" s="19">
        <v>136</v>
      </c>
      <c r="G16" s="19">
        <v>103</v>
      </c>
      <c r="H16" s="15">
        <v>0</v>
      </c>
      <c r="I16" s="15">
        <f>F16-H16</f>
        <v>136</v>
      </c>
      <c r="J16" s="15">
        <v>0</v>
      </c>
    </row>
    <row r="17" spans="1:10" s="16" customFormat="1" ht="41.25" customHeight="1">
      <c r="A17" s="47" t="s">
        <v>37</v>
      </c>
      <c r="B17" s="47"/>
      <c r="C17" s="47"/>
      <c r="D17" s="17">
        <f aca="true" t="shared" si="2" ref="D17:J17">SUM(D16:D16)</f>
        <v>500</v>
      </c>
      <c r="E17" s="18">
        <f t="shared" si="2"/>
        <v>136</v>
      </c>
      <c r="F17" s="18">
        <f t="shared" si="2"/>
        <v>136</v>
      </c>
      <c r="G17" s="18">
        <f t="shared" si="2"/>
        <v>103</v>
      </c>
      <c r="H17" s="18">
        <f t="shared" si="2"/>
        <v>0</v>
      </c>
      <c r="I17" s="18">
        <f t="shared" si="2"/>
        <v>136</v>
      </c>
      <c r="J17" s="18">
        <f t="shared" si="2"/>
        <v>0</v>
      </c>
    </row>
    <row r="18" spans="1:10" s="16" customFormat="1" ht="140.25" customHeight="1">
      <c r="A18" s="11" t="s">
        <v>23</v>
      </c>
      <c r="B18" s="12" t="s">
        <v>38</v>
      </c>
      <c r="C18" s="13" t="s">
        <v>39</v>
      </c>
      <c r="D18" s="14">
        <v>1127</v>
      </c>
      <c r="E18" s="19">
        <v>1127</v>
      </c>
      <c r="F18" s="19">
        <v>1127</v>
      </c>
      <c r="G18" s="15">
        <v>0</v>
      </c>
      <c r="H18" s="19">
        <v>348.3</v>
      </c>
      <c r="I18" s="19">
        <f>F18-H18</f>
        <v>778.7</v>
      </c>
      <c r="J18" s="15">
        <v>0</v>
      </c>
    </row>
    <row r="19" spans="1:10" s="16" customFormat="1" ht="93" customHeight="1">
      <c r="A19" s="11" t="s">
        <v>24</v>
      </c>
      <c r="B19" s="12" t="s">
        <v>38</v>
      </c>
      <c r="C19" s="13" t="s">
        <v>40</v>
      </c>
      <c r="D19" s="14">
        <v>2600</v>
      </c>
      <c r="E19" s="19">
        <v>707</v>
      </c>
      <c r="F19" s="19">
        <v>707</v>
      </c>
      <c r="G19" s="19">
        <v>537</v>
      </c>
      <c r="H19" s="15">
        <v>0</v>
      </c>
      <c r="I19" s="19">
        <f>F19-H19</f>
        <v>707</v>
      </c>
      <c r="J19" s="15">
        <v>0</v>
      </c>
    </row>
    <row r="20" spans="1:10" s="16" customFormat="1" ht="30" customHeight="1">
      <c r="A20" s="48" t="s">
        <v>41</v>
      </c>
      <c r="B20" s="48"/>
      <c r="C20" s="48"/>
      <c r="D20" s="20">
        <f aca="true" t="shared" si="3" ref="D20:J20">SUM(D18:D19)</f>
        <v>3727</v>
      </c>
      <c r="E20" s="20">
        <f t="shared" si="3"/>
        <v>1834</v>
      </c>
      <c r="F20" s="20">
        <f t="shared" si="3"/>
        <v>1834</v>
      </c>
      <c r="G20" s="20">
        <f t="shared" si="3"/>
        <v>537</v>
      </c>
      <c r="H20" s="18">
        <f t="shared" si="3"/>
        <v>348.3</v>
      </c>
      <c r="I20" s="20">
        <f t="shared" si="3"/>
        <v>1485.7</v>
      </c>
      <c r="J20" s="18">
        <f t="shared" si="3"/>
        <v>0</v>
      </c>
    </row>
    <row r="21" spans="1:10" s="16" customFormat="1" ht="110.25" customHeight="1">
      <c r="A21" s="11" t="s">
        <v>25</v>
      </c>
      <c r="B21" s="12" t="s">
        <v>42</v>
      </c>
      <c r="C21" s="21" t="s">
        <v>43</v>
      </c>
      <c r="D21" s="22">
        <v>600</v>
      </c>
      <c r="E21" s="22">
        <v>163</v>
      </c>
      <c r="F21" s="22">
        <v>163</v>
      </c>
      <c r="G21" s="22">
        <v>124</v>
      </c>
      <c r="H21" s="15">
        <v>0</v>
      </c>
      <c r="I21" s="22">
        <f>F21-H21</f>
        <v>163</v>
      </c>
      <c r="J21" s="15">
        <v>0</v>
      </c>
    </row>
    <row r="22" spans="1:10" s="16" customFormat="1" ht="43.5" customHeight="1">
      <c r="A22" s="48" t="s">
        <v>44</v>
      </c>
      <c r="B22" s="48"/>
      <c r="C22" s="48"/>
      <c r="D22" s="20">
        <f aca="true" t="shared" si="4" ref="D22:J22">SUM(D21:D21)</f>
        <v>600</v>
      </c>
      <c r="E22" s="18">
        <f t="shared" si="4"/>
        <v>163</v>
      </c>
      <c r="F22" s="18">
        <f t="shared" si="4"/>
        <v>163</v>
      </c>
      <c r="G22" s="18">
        <f t="shared" si="4"/>
        <v>124</v>
      </c>
      <c r="H22" s="18">
        <f t="shared" si="4"/>
        <v>0</v>
      </c>
      <c r="I22" s="18">
        <f t="shared" si="4"/>
        <v>163</v>
      </c>
      <c r="J22" s="18">
        <f t="shared" si="4"/>
        <v>0</v>
      </c>
    </row>
    <row r="23" spans="1:10" s="16" customFormat="1" ht="99" customHeight="1">
      <c r="A23" s="23" t="s">
        <v>26</v>
      </c>
      <c r="B23" s="12" t="s">
        <v>45</v>
      </c>
      <c r="C23" s="13" t="s">
        <v>46</v>
      </c>
      <c r="D23" s="14">
        <v>9520</v>
      </c>
      <c r="E23" s="22">
        <v>5953</v>
      </c>
      <c r="F23" s="22">
        <v>5953</v>
      </c>
      <c r="G23" s="22">
        <v>1013</v>
      </c>
      <c r="H23" s="22">
        <v>1352.736</v>
      </c>
      <c r="I23" s="22">
        <f>F23-H23</f>
        <v>4600.264</v>
      </c>
      <c r="J23" s="15">
        <v>0</v>
      </c>
    </row>
    <row r="24" spans="1:10" s="16" customFormat="1" ht="30" customHeight="1">
      <c r="A24" s="48" t="s">
        <v>47</v>
      </c>
      <c r="B24" s="48"/>
      <c r="C24" s="48"/>
      <c r="D24" s="20">
        <f aca="true" t="shared" si="5" ref="D24:J24">SUM(D23:D23)</f>
        <v>9520</v>
      </c>
      <c r="E24" s="20">
        <f t="shared" si="5"/>
        <v>5953</v>
      </c>
      <c r="F24" s="20">
        <f t="shared" si="5"/>
        <v>5953</v>
      </c>
      <c r="G24" s="20">
        <f t="shared" si="5"/>
        <v>1013</v>
      </c>
      <c r="H24" s="18">
        <f t="shared" si="5"/>
        <v>1352.736</v>
      </c>
      <c r="I24" s="18">
        <f t="shared" si="5"/>
        <v>4600.264</v>
      </c>
      <c r="J24" s="18">
        <f t="shared" si="5"/>
        <v>0</v>
      </c>
    </row>
    <row r="25" spans="1:10" s="16" customFormat="1" ht="81" customHeight="1">
      <c r="A25" s="23" t="s">
        <v>27</v>
      </c>
      <c r="B25" s="12" t="s">
        <v>48</v>
      </c>
      <c r="C25" s="13" t="s">
        <v>49</v>
      </c>
      <c r="D25" s="15">
        <v>500</v>
      </c>
      <c r="E25" s="15">
        <v>136</v>
      </c>
      <c r="F25" s="15">
        <v>136</v>
      </c>
      <c r="G25" s="15">
        <v>103</v>
      </c>
      <c r="H25" s="15">
        <v>0</v>
      </c>
      <c r="I25" s="15">
        <f>F25-H25</f>
        <v>136</v>
      </c>
      <c r="J25" s="15">
        <v>0</v>
      </c>
    </row>
    <row r="26" spans="1:10" s="16" customFormat="1" ht="39" customHeight="1">
      <c r="A26" s="48" t="s">
        <v>50</v>
      </c>
      <c r="B26" s="48"/>
      <c r="C26" s="48"/>
      <c r="D26" s="20">
        <f aca="true" t="shared" si="6" ref="D26:J26">SUM(D25:D25)</f>
        <v>500</v>
      </c>
      <c r="E26" s="18">
        <f t="shared" si="6"/>
        <v>136</v>
      </c>
      <c r="F26" s="18">
        <f t="shared" si="6"/>
        <v>136</v>
      </c>
      <c r="G26" s="18">
        <f t="shared" si="6"/>
        <v>103</v>
      </c>
      <c r="H26" s="18">
        <f t="shared" si="6"/>
        <v>0</v>
      </c>
      <c r="I26" s="18">
        <f t="shared" si="6"/>
        <v>136</v>
      </c>
      <c r="J26" s="18">
        <f t="shared" si="6"/>
        <v>0</v>
      </c>
    </row>
    <row r="27" spans="1:10" s="16" customFormat="1" ht="78" customHeight="1">
      <c r="A27" s="23" t="s">
        <v>28</v>
      </c>
      <c r="B27" s="12" t="s">
        <v>51</v>
      </c>
      <c r="C27" s="13" t="s">
        <v>52</v>
      </c>
      <c r="D27" s="15">
        <v>1000</v>
      </c>
      <c r="E27" s="15">
        <v>272</v>
      </c>
      <c r="F27" s="15">
        <v>272</v>
      </c>
      <c r="G27" s="15">
        <v>207</v>
      </c>
      <c r="H27" s="15">
        <v>0</v>
      </c>
      <c r="I27" s="15">
        <f>F27-H27</f>
        <v>272</v>
      </c>
      <c r="J27" s="15">
        <v>0</v>
      </c>
    </row>
    <row r="28" spans="1:10" s="16" customFormat="1" ht="40.5" customHeight="1">
      <c r="A28" s="48" t="s">
        <v>53</v>
      </c>
      <c r="B28" s="48"/>
      <c r="C28" s="48"/>
      <c r="D28" s="20">
        <f aca="true" t="shared" si="7" ref="D28:J28">SUM(D27:D27)</f>
        <v>1000</v>
      </c>
      <c r="E28" s="18">
        <f t="shared" si="7"/>
        <v>272</v>
      </c>
      <c r="F28" s="18">
        <f t="shared" si="7"/>
        <v>272</v>
      </c>
      <c r="G28" s="18">
        <f t="shared" si="7"/>
        <v>207</v>
      </c>
      <c r="H28" s="18">
        <f t="shared" si="7"/>
        <v>0</v>
      </c>
      <c r="I28" s="18">
        <f t="shared" si="7"/>
        <v>272</v>
      </c>
      <c r="J28" s="18">
        <f t="shared" si="7"/>
        <v>0</v>
      </c>
    </row>
    <row r="29" spans="1:10" s="16" customFormat="1" ht="121.5" customHeight="1">
      <c r="A29" s="23" t="s">
        <v>54</v>
      </c>
      <c r="B29" s="12" t="s">
        <v>55</v>
      </c>
      <c r="C29" s="13" t="s">
        <v>56</v>
      </c>
      <c r="D29" s="15">
        <v>1400</v>
      </c>
      <c r="E29" s="15">
        <v>380</v>
      </c>
      <c r="F29" s="15">
        <v>380</v>
      </c>
      <c r="G29" s="15">
        <v>289</v>
      </c>
      <c r="H29" s="15">
        <v>130.3</v>
      </c>
      <c r="I29" s="15">
        <f>F29-H29</f>
        <v>249.7</v>
      </c>
      <c r="J29" s="15">
        <v>0</v>
      </c>
    </row>
    <row r="30" spans="1:10" s="16" customFormat="1" ht="40.5" customHeight="1">
      <c r="A30" s="48" t="s">
        <v>57</v>
      </c>
      <c r="B30" s="48"/>
      <c r="C30" s="48"/>
      <c r="D30" s="20">
        <f aca="true" t="shared" si="8" ref="D30:J30">SUM(D29:D29)</f>
        <v>1400</v>
      </c>
      <c r="E30" s="18">
        <f t="shared" si="8"/>
        <v>380</v>
      </c>
      <c r="F30" s="18">
        <f t="shared" si="8"/>
        <v>380</v>
      </c>
      <c r="G30" s="18">
        <f t="shared" si="8"/>
        <v>289</v>
      </c>
      <c r="H30" s="18">
        <f t="shared" si="8"/>
        <v>130.3</v>
      </c>
      <c r="I30" s="18">
        <f t="shared" si="8"/>
        <v>249.7</v>
      </c>
      <c r="J30" s="18">
        <f t="shared" si="8"/>
        <v>0</v>
      </c>
    </row>
    <row r="31" spans="1:10" s="16" customFormat="1" ht="55.5" customHeight="1">
      <c r="A31" s="23" t="s">
        <v>58</v>
      </c>
      <c r="B31" s="12" t="s">
        <v>59</v>
      </c>
      <c r="C31" s="13" t="s">
        <v>60</v>
      </c>
      <c r="D31" s="15">
        <v>300</v>
      </c>
      <c r="E31" s="15">
        <v>82</v>
      </c>
      <c r="F31" s="15">
        <v>82</v>
      </c>
      <c r="G31" s="15">
        <v>62</v>
      </c>
      <c r="H31" s="15">
        <v>0</v>
      </c>
      <c r="I31" s="15">
        <f>F31-H31</f>
        <v>82</v>
      </c>
      <c r="J31" s="15">
        <v>0</v>
      </c>
    </row>
    <row r="32" spans="1:10" s="16" customFormat="1" ht="46.5" customHeight="1">
      <c r="A32" s="48" t="s">
        <v>61</v>
      </c>
      <c r="B32" s="48"/>
      <c r="C32" s="48"/>
      <c r="D32" s="20">
        <f aca="true" t="shared" si="9" ref="D32:J32">SUM(D31:D31)</f>
        <v>300</v>
      </c>
      <c r="E32" s="18">
        <f t="shared" si="9"/>
        <v>82</v>
      </c>
      <c r="F32" s="18">
        <f t="shared" si="9"/>
        <v>82</v>
      </c>
      <c r="G32" s="18">
        <f t="shared" si="9"/>
        <v>62</v>
      </c>
      <c r="H32" s="18">
        <f t="shared" si="9"/>
        <v>0</v>
      </c>
      <c r="I32" s="18">
        <f t="shared" si="9"/>
        <v>82</v>
      </c>
      <c r="J32" s="18">
        <f t="shared" si="9"/>
        <v>0</v>
      </c>
    </row>
    <row r="33" spans="1:10" s="16" customFormat="1" ht="136.5" customHeight="1">
      <c r="A33" s="23" t="s">
        <v>62</v>
      </c>
      <c r="B33" s="12" t="s">
        <v>63</v>
      </c>
      <c r="C33" s="13" t="s">
        <v>64</v>
      </c>
      <c r="D33" s="15">
        <v>1080.829</v>
      </c>
      <c r="E33" s="15">
        <v>720.1</v>
      </c>
      <c r="F33" s="15">
        <v>720.1</v>
      </c>
      <c r="G33" s="15">
        <v>188.9</v>
      </c>
      <c r="H33" s="15">
        <v>689.3</v>
      </c>
      <c r="I33" s="15">
        <f>F33-H33</f>
        <v>30.800000000000068</v>
      </c>
      <c r="J33" s="15">
        <v>0</v>
      </c>
    </row>
    <row r="34" spans="1:10" s="16" customFormat="1" ht="87.75" customHeight="1">
      <c r="A34" s="23" t="s">
        <v>65</v>
      </c>
      <c r="B34" s="12" t="s">
        <v>63</v>
      </c>
      <c r="C34" s="13" t="s">
        <v>66</v>
      </c>
      <c r="D34" s="15">
        <v>1469.075</v>
      </c>
      <c r="E34" s="15">
        <v>808.9</v>
      </c>
      <c r="F34" s="15">
        <v>808.9</v>
      </c>
      <c r="G34" s="15">
        <v>163</v>
      </c>
      <c r="H34" s="15">
        <v>623.1</v>
      </c>
      <c r="I34" s="15">
        <f>F34-H34</f>
        <v>185.79999999999995</v>
      </c>
      <c r="J34" s="15">
        <v>0</v>
      </c>
    </row>
    <row r="35" spans="1:10" s="16" customFormat="1" ht="168" customHeight="1">
      <c r="A35" s="23" t="s">
        <v>67</v>
      </c>
      <c r="B35" s="12" t="s">
        <v>63</v>
      </c>
      <c r="C35" s="13" t="s">
        <v>68</v>
      </c>
      <c r="D35" s="15">
        <v>1500</v>
      </c>
      <c r="E35" s="15">
        <v>700.9</v>
      </c>
      <c r="F35" s="15">
        <v>700.9</v>
      </c>
      <c r="G35" s="15">
        <v>165.1</v>
      </c>
      <c r="H35" s="15">
        <v>481.4</v>
      </c>
      <c r="I35" s="15">
        <f>F35-H35</f>
        <v>219.5</v>
      </c>
      <c r="J35" s="15">
        <v>0</v>
      </c>
    </row>
    <row r="36" spans="1:10" s="16" customFormat="1" ht="30" customHeight="1">
      <c r="A36" s="48" t="s">
        <v>69</v>
      </c>
      <c r="B36" s="48"/>
      <c r="C36" s="48"/>
      <c r="D36" s="20">
        <f aca="true" t="shared" si="10" ref="D36:J36">SUM(D33:D35)</f>
        <v>4049.904</v>
      </c>
      <c r="E36" s="20">
        <f t="shared" si="10"/>
        <v>2229.9</v>
      </c>
      <c r="F36" s="20">
        <f t="shared" si="10"/>
        <v>2229.9</v>
      </c>
      <c r="G36" s="20">
        <f t="shared" si="10"/>
        <v>517</v>
      </c>
      <c r="H36" s="18">
        <f t="shared" si="10"/>
        <v>1793.8000000000002</v>
      </c>
      <c r="I36" s="18">
        <f t="shared" si="10"/>
        <v>436.1</v>
      </c>
      <c r="J36" s="18">
        <f t="shared" si="10"/>
        <v>0</v>
      </c>
    </row>
    <row r="37" spans="1:10" s="16" customFormat="1" ht="87.75" customHeight="1">
      <c r="A37" s="23" t="s">
        <v>70</v>
      </c>
      <c r="B37" s="12" t="s">
        <v>71</v>
      </c>
      <c r="C37" s="13" t="s">
        <v>72</v>
      </c>
      <c r="D37" s="14">
        <v>1428.727</v>
      </c>
      <c r="E37" s="22">
        <v>1428.727</v>
      </c>
      <c r="F37" s="22">
        <v>1428.727</v>
      </c>
      <c r="G37" s="15">
        <v>0</v>
      </c>
      <c r="H37" s="15">
        <v>782.7</v>
      </c>
      <c r="I37" s="22">
        <f>F37-H37</f>
        <v>646.027</v>
      </c>
      <c r="J37" s="15">
        <v>0</v>
      </c>
    </row>
    <row r="38" spans="1:10" s="16" customFormat="1" ht="30" customHeight="1">
      <c r="A38" s="48" t="s">
        <v>73</v>
      </c>
      <c r="B38" s="48"/>
      <c r="C38" s="48"/>
      <c r="D38" s="20">
        <f aca="true" t="shared" si="11" ref="D38:J38">SUM(D37:D37)</f>
        <v>1428.727</v>
      </c>
      <c r="E38" s="20">
        <f t="shared" si="11"/>
        <v>1428.727</v>
      </c>
      <c r="F38" s="20">
        <f t="shared" si="11"/>
        <v>1428.727</v>
      </c>
      <c r="G38" s="24">
        <f t="shared" si="11"/>
        <v>0</v>
      </c>
      <c r="H38" s="18">
        <f t="shared" si="11"/>
        <v>782.7</v>
      </c>
      <c r="I38" s="18">
        <f t="shared" si="11"/>
        <v>646.027</v>
      </c>
      <c r="J38" s="18">
        <f t="shared" si="11"/>
        <v>0</v>
      </c>
    </row>
    <row r="39" spans="1:10" s="16" customFormat="1" ht="108.75" customHeight="1">
      <c r="A39" s="23" t="s">
        <v>74</v>
      </c>
      <c r="B39" s="12" t="s">
        <v>75</v>
      </c>
      <c r="C39" s="13" t="s">
        <v>76</v>
      </c>
      <c r="D39" s="22">
        <v>1996.53</v>
      </c>
      <c r="E39" s="22">
        <v>1996.53</v>
      </c>
      <c r="F39" s="22">
        <v>1996.53</v>
      </c>
      <c r="G39" s="15">
        <v>0</v>
      </c>
      <c r="H39" s="22">
        <v>1701.4</v>
      </c>
      <c r="I39" s="22">
        <f>F39-H39</f>
        <v>295.1299999999999</v>
      </c>
      <c r="J39" s="15">
        <v>0</v>
      </c>
    </row>
    <row r="40" spans="1:10" s="16" customFormat="1" ht="93" customHeight="1">
      <c r="A40" s="23" t="s">
        <v>77</v>
      </c>
      <c r="B40" s="12" t="s">
        <v>75</v>
      </c>
      <c r="C40" s="13" t="s">
        <v>78</v>
      </c>
      <c r="D40" s="22">
        <v>130</v>
      </c>
      <c r="E40" s="22">
        <v>130</v>
      </c>
      <c r="F40" s="22">
        <v>130</v>
      </c>
      <c r="G40" s="15">
        <v>0</v>
      </c>
      <c r="H40" s="22">
        <v>129.482</v>
      </c>
      <c r="I40" s="15">
        <f>F40-H40</f>
        <v>0.5180000000000007</v>
      </c>
      <c r="J40" s="15">
        <v>0</v>
      </c>
    </row>
    <row r="41" spans="1:10" s="16" customFormat="1" ht="30" customHeight="1">
      <c r="A41" s="48" t="s">
        <v>79</v>
      </c>
      <c r="B41" s="48"/>
      <c r="C41" s="48"/>
      <c r="D41" s="20">
        <f aca="true" t="shared" si="12" ref="D41:J41">SUM(D39:D40)</f>
        <v>2126.5299999999997</v>
      </c>
      <c r="E41" s="20">
        <f t="shared" si="12"/>
        <v>2126.5299999999997</v>
      </c>
      <c r="F41" s="20">
        <f t="shared" si="12"/>
        <v>2126.5299999999997</v>
      </c>
      <c r="G41" s="18">
        <f t="shared" si="12"/>
        <v>0</v>
      </c>
      <c r="H41" s="18">
        <f t="shared" si="12"/>
        <v>1830.882</v>
      </c>
      <c r="I41" s="18">
        <f t="shared" si="12"/>
        <v>295.6479999999999</v>
      </c>
      <c r="J41" s="18">
        <f t="shared" si="12"/>
        <v>0</v>
      </c>
    </row>
    <row r="42" spans="1:10" s="16" customFormat="1" ht="91.5" customHeight="1">
      <c r="A42" s="23" t="s">
        <v>80</v>
      </c>
      <c r="B42" s="12" t="s">
        <v>81</v>
      </c>
      <c r="C42" s="13" t="s">
        <v>82</v>
      </c>
      <c r="D42" s="22">
        <v>200</v>
      </c>
      <c r="E42" s="22">
        <v>54</v>
      </c>
      <c r="F42" s="22">
        <v>54</v>
      </c>
      <c r="G42" s="22">
        <v>41</v>
      </c>
      <c r="H42" s="15">
        <v>0</v>
      </c>
      <c r="I42" s="22">
        <f>F42-H42</f>
        <v>54</v>
      </c>
      <c r="J42" s="15">
        <v>0</v>
      </c>
    </row>
    <row r="43" spans="1:10" s="16" customFormat="1" ht="40.5" customHeight="1">
      <c r="A43" s="48" t="s">
        <v>83</v>
      </c>
      <c r="B43" s="48"/>
      <c r="C43" s="48"/>
      <c r="D43" s="20">
        <f aca="true" t="shared" si="13" ref="D43:J43">SUM(D42:D42)</f>
        <v>200</v>
      </c>
      <c r="E43" s="18">
        <f t="shared" si="13"/>
        <v>54</v>
      </c>
      <c r="F43" s="18">
        <f t="shared" si="13"/>
        <v>54</v>
      </c>
      <c r="G43" s="18">
        <f t="shared" si="13"/>
        <v>41</v>
      </c>
      <c r="H43" s="18">
        <f t="shared" si="13"/>
        <v>0</v>
      </c>
      <c r="I43" s="18">
        <f t="shared" si="13"/>
        <v>54</v>
      </c>
      <c r="J43" s="18">
        <f t="shared" si="13"/>
        <v>0</v>
      </c>
    </row>
    <row r="44" spans="1:10" s="16" customFormat="1" ht="105.75" customHeight="1">
      <c r="A44" s="23" t="s">
        <v>84</v>
      </c>
      <c r="B44" s="12" t="s">
        <v>85</v>
      </c>
      <c r="C44" s="13" t="s">
        <v>86</v>
      </c>
      <c r="D44" s="14">
        <v>1894.839</v>
      </c>
      <c r="E44" s="22">
        <v>1894.839</v>
      </c>
      <c r="F44" s="15">
        <v>1894.839</v>
      </c>
      <c r="G44" s="15">
        <v>0</v>
      </c>
      <c r="H44" s="15">
        <v>1614.155</v>
      </c>
      <c r="I44" s="15">
        <v>280.684</v>
      </c>
      <c r="J44" s="15">
        <v>0</v>
      </c>
    </row>
    <row r="45" spans="1:10" s="16" customFormat="1" ht="30" customHeight="1">
      <c r="A45" s="48" t="s">
        <v>87</v>
      </c>
      <c r="B45" s="48"/>
      <c r="C45" s="48"/>
      <c r="D45" s="20">
        <f aca="true" t="shared" si="14" ref="D45:J45">SUM(D44:D44)</f>
        <v>1894.839</v>
      </c>
      <c r="E45" s="20">
        <f t="shared" si="14"/>
        <v>1894.839</v>
      </c>
      <c r="F45" s="20">
        <f t="shared" si="14"/>
        <v>1894.839</v>
      </c>
      <c r="G45" s="18">
        <f t="shared" si="14"/>
        <v>0</v>
      </c>
      <c r="H45" s="18">
        <f t="shared" si="14"/>
        <v>1614.155</v>
      </c>
      <c r="I45" s="18">
        <f t="shared" si="14"/>
        <v>280.684</v>
      </c>
      <c r="J45" s="18">
        <f t="shared" si="14"/>
        <v>0</v>
      </c>
    </row>
    <row r="46" spans="1:10" s="16" customFormat="1" ht="78" customHeight="1">
      <c r="A46" s="23" t="s">
        <v>88</v>
      </c>
      <c r="B46" s="12" t="s">
        <v>89</v>
      </c>
      <c r="C46" s="13" t="s">
        <v>90</v>
      </c>
      <c r="D46" s="15">
        <v>300</v>
      </c>
      <c r="E46" s="15">
        <v>0</v>
      </c>
      <c r="F46" s="15">
        <v>0</v>
      </c>
      <c r="G46" s="15">
        <v>0</v>
      </c>
      <c r="H46" s="15">
        <v>0</v>
      </c>
      <c r="I46" s="15">
        <v>0</v>
      </c>
      <c r="J46" s="15">
        <v>0</v>
      </c>
    </row>
    <row r="47" spans="1:10" s="16" customFormat="1" ht="102.75" customHeight="1">
      <c r="A47" s="23" t="s">
        <v>91</v>
      </c>
      <c r="B47" s="12" t="s">
        <v>89</v>
      </c>
      <c r="C47" s="13" t="s">
        <v>92</v>
      </c>
      <c r="D47" s="15">
        <v>1000</v>
      </c>
      <c r="E47" s="15">
        <v>354</v>
      </c>
      <c r="F47" s="15">
        <v>354</v>
      </c>
      <c r="G47" s="15">
        <v>269</v>
      </c>
      <c r="H47" s="15">
        <v>0</v>
      </c>
      <c r="I47" s="15">
        <f>F47-H47</f>
        <v>354</v>
      </c>
      <c r="J47" s="15">
        <v>0</v>
      </c>
    </row>
    <row r="48" spans="1:10" s="16" customFormat="1" ht="40.5" customHeight="1">
      <c r="A48" s="48" t="s">
        <v>93</v>
      </c>
      <c r="B48" s="48"/>
      <c r="C48" s="48"/>
      <c r="D48" s="20">
        <f aca="true" t="shared" si="15" ref="D48:J48">SUM(D46:D47)</f>
        <v>1300</v>
      </c>
      <c r="E48" s="18">
        <f t="shared" si="15"/>
        <v>354</v>
      </c>
      <c r="F48" s="18">
        <f t="shared" si="15"/>
        <v>354</v>
      </c>
      <c r="G48" s="18">
        <f t="shared" si="15"/>
        <v>269</v>
      </c>
      <c r="H48" s="18">
        <f t="shared" si="15"/>
        <v>0</v>
      </c>
      <c r="I48" s="18">
        <f t="shared" si="15"/>
        <v>354</v>
      </c>
      <c r="J48" s="18">
        <f t="shared" si="15"/>
        <v>0</v>
      </c>
    </row>
    <row r="49" spans="1:10" s="16" customFormat="1" ht="121.5" customHeight="1">
      <c r="A49" s="23" t="s">
        <v>94</v>
      </c>
      <c r="B49" s="12" t="s">
        <v>95</v>
      </c>
      <c r="C49" s="13" t="s">
        <v>96</v>
      </c>
      <c r="D49" s="15">
        <v>4000</v>
      </c>
      <c r="E49" s="15">
        <v>3272</v>
      </c>
      <c r="F49" s="15">
        <v>3272</v>
      </c>
      <c r="G49" s="15">
        <v>207</v>
      </c>
      <c r="H49" s="15">
        <v>2887.6</v>
      </c>
      <c r="I49" s="15">
        <f>F49-H49</f>
        <v>384.4000000000001</v>
      </c>
      <c r="J49" s="15">
        <v>0</v>
      </c>
    </row>
    <row r="50" spans="1:10" s="16" customFormat="1" ht="30" customHeight="1">
      <c r="A50" s="48" t="s">
        <v>97</v>
      </c>
      <c r="B50" s="48"/>
      <c r="C50" s="48"/>
      <c r="D50" s="20">
        <f aca="true" t="shared" si="16" ref="D50:J50">SUM(D49:D49)</f>
        <v>4000</v>
      </c>
      <c r="E50" s="20">
        <f t="shared" si="16"/>
        <v>3272</v>
      </c>
      <c r="F50" s="20">
        <f t="shared" si="16"/>
        <v>3272</v>
      </c>
      <c r="G50" s="20">
        <f t="shared" si="16"/>
        <v>207</v>
      </c>
      <c r="H50" s="18">
        <f t="shared" si="16"/>
        <v>2887.6</v>
      </c>
      <c r="I50" s="18">
        <f t="shared" si="16"/>
        <v>384.4000000000001</v>
      </c>
      <c r="J50" s="18">
        <f t="shared" si="16"/>
        <v>0</v>
      </c>
    </row>
    <row r="51" spans="1:10" s="16" customFormat="1" ht="97.5" customHeight="1">
      <c r="A51" s="23" t="s">
        <v>98</v>
      </c>
      <c r="B51" s="12" t="s">
        <v>99</v>
      </c>
      <c r="C51" s="13" t="s">
        <v>100</v>
      </c>
      <c r="D51" s="15">
        <v>365</v>
      </c>
      <c r="E51" s="15">
        <v>99</v>
      </c>
      <c r="F51" s="15">
        <v>99</v>
      </c>
      <c r="G51" s="15">
        <v>75</v>
      </c>
      <c r="H51" s="15">
        <v>0</v>
      </c>
      <c r="I51" s="15">
        <f>F51-H51</f>
        <v>99</v>
      </c>
      <c r="J51" s="15">
        <v>0</v>
      </c>
    </row>
    <row r="52" spans="1:10" s="16" customFormat="1" ht="41.25" customHeight="1">
      <c r="A52" s="48" t="s">
        <v>101</v>
      </c>
      <c r="B52" s="48"/>
      <c r="C52" s="48"/>
      <c r="D52" s="20">
        <f aca="true" t="shared" si="17" ref="D52:J52">SUM(D51:D51)</f>
        <v>365</v>
      </c>
      <c r="E52" s="18">
        <f t="shared" si="17"/>
        <v>99</v>
      </c>
      <c r="F52" s="18">
        <f t="shared" si="17"/>
        <v>99</v>
      </c>
      <c r="G52" s="18">
        <f t="shared" si="17"/>
        <v>75</v>
      </c>
      <c r="H52" s="18">
        <f t="shared" si="17"/>
        <v>0</v>
      </c>
      <c r="I52" s="18">
        <f t="shared" si="17"/>
        <v>99</v>
      </c>
      <c r="J52" s="18">
        <f t="shared" si="17"/>
        <v>0</v>
      </c>
    </row>
    <row r="53" spans="1:10" s="16" customFormat="1" ht="80.25" customHeight="1">
      <c r="A53" s="23" t="s">
        <v>102</v>
      </c>
      <c r="B53" s="12" t="s">
        <v>103</v>
      </c>
      <c r="C53" s="13" t="s">
        <v>104</v>
      </c>
      <c r="D53" s="15">
        <v>250</v>
      </c>
      <c r="E53" s="15">
        <v>250</v>
      </c>
      <c r="F53" s="15">
        <v>250</v>
      </c>
      <c r="G53" s="15">
        <v>0</v>
      </c>
      <c r="H53" s="15">
        <v>250</v>
      </c>
      <c r="I53" s="15">
        <v>0</v>
      </c>
      <c r="J53" s="15">
        <v>0</v>
      </c>
    </row>
    <row r="54" spans="1:10" s="16" customFormat="1" ht="30" customHeight="1">
      <c r="A54" s="48" t="s">
        <v>105</v>
      </c>
      <c r="B54" s="48"/>
      <c r="C54" s="48"/>
      <c r="D54" s="20">
        <f aca="true" t="shared" si="18" ref="D54:J54">SUM(D53:D53)</f>
        <v>250</v>
      </c>
      <c r="E54" s="20">
        <f t="shared" si="18"/>
        <v>250</v>
      </c>
      <c r="F54" s="20">
        <f t="shared" si="18"/>
        <v>250</v>
      </c>
      <c r="G54" s="18">
        <f t="shared" si="18"/>
        <v>0</v>
      </c>
      <c r="H54" s="18">
        <f t="shared" si="18"/>
        <v>250</v>
      </c>
      <c r="I54" s="18">
        <f t="shared" si="18"/>
        <v>0</v>
      </c>
      <c r="J54" s="18">
        <f t="shared" si="18"/>
        <v>0</v>
      </c>
    </row>
    <row r="55" spans="1:10" s="16" customFormat="1" ht="98.25" customHeight="1">
      <c r="A55" s="23" t="s">
        <v>106</v>
      </c>
      <c r="B55" s="12" t="s">
        <v>107</v>
      </c>
      <c r="C55" s="13" t="s">
        <v>108</v>
      </c>
      <c r="D55" s="15">
        <v>1500</v>
      </c>
      <c r="E55" s="15">
        <v>408</v>
      </c>
      <c r="F55" s="15">
        <v>408</v>
      </c>
      <c r="G55" s="15">
        <v>310</v>
      </c>
      <c r="H55" s="15">
        <v>0</v>
      </c>
      <c r="I55" s="15">
        <f>F55-H55</f>
        <v>408</v>
      </c>
      <c r="J55" s="15">
        <v>0</v>
      </c>
    </row>
    <row r="56" spans="1:10" s="16" customFormat="1" ht="42.75" customHeight="1">
      <c r="A56" s="48" t="s">
        <v>109</v>
      </c>
      <c r="B56" s="48"/>
      <c r="C56" s="48"/>
      <c r="D56" s="20">
        <f aca="true" t="shared" si="19" ref="D56:J56">SUM(D55:D55)</f>
        <v>1500</v>
      </c>
      <c r="E56" s="18">
        <f t="shared" si="19"/>
        <v>408</v>
      </c>
      <c r="F56" s="18">
        <f t="shared" si="19"/>
        <v>408</v>
      </c>
      <c r="G56" s="18">
        <f t="shared" si="19"/>
        <v>310</v>
      </c>
      <c r="H56" s="18">
        <f t="shared" si="19"/>
        <v>0</v>
      </c>
      <c r="I56" s="18">
        <f t="shared" si="19"/>
        <v>408</v>
      </c>
      <c r="J56" s="18">
        <f t="shared" si="19"/>
        <v>0</v>
      </c>
    </row>
    <row r="57" spans="1:10" s="16" customFormat="1" ht="75.75" customHeight="1">
      <c r="A57" s="23" t="s">
        <v>110</v>
      </c>
      <c r="B57" s="12" t="s">
        <v>111</v>
      </c>
      <c r="C57" s="13" t="s">
        <v>112</v>
      </c>
      <c r="D57" s="15">
        <v>179</v>
      </c>
      <c r="E57" s="15">
        <v>179</v>
      </c>
      <c r="F57" s="15">
        <v>179</v>
      </c>
      <c r="G57" s="15">
        <v>0</v>
      </c>
      <c r="H57" s="15">
        <v>179</v>
      </c>
      <c r="I57" s="15">
        <f>F57-H57</f>
        <v>0</v>
      </c>
      <c r="J57" s="15">
        <v>0</v>
      </c>
    </row>
    <row r="58" spans="1:10" s="16" customFormat="1" ht="93" customHeight="1">
      <c r="A58" s="23" t="s">
        <v>113</v>
      </c>
      <c r="B58" s="12" t="s">
        <v>111</v>
      </c>
      <c r="C58" s="13" t="s">
        <v>114</v>
      </c>
      <c r="D58" s="15">
        <v>175</v>
      </c>
      <c r="E58" s="15">
        <v>175</v>
      </c>
      <c r="F58" s="15">
        <v>175</v>
      </c>
      <c r="G58" s="15">
        <v>0</v>
      </c>
      <c r="H58" s="15">
        <v>18.9</v>
      </c>
      <c r="I58" s="15">
        <f>F58-H58</f>
        <v>156.1</v>
      </c>
      <c r="J58" s="15">
        <v>0</v>
      </c>
    </row>
    <row r="59" spans="1:10" s="16" customFormat="1" ht="30" customHeight="1">
      <c r="A59" s="48" t="s">
        <v>115</v>
      </c>
      <c r="B59" s="48"/>
      <c r="C59" s="48"/>
      <c r="D59" s="25">
        <f aca="true" t="shared" si="20" ref="D59:J59">SUM(D57:D58)</f>
        <v>354</v>
      </c>
      <c r="E59" s="25">
        <f t="shared" si="20"/>
        <v>354</v>
      </c>
      <c r="F59" s="25">
        <f t="shared" si="20"/>
        <v>354</v>
      </c>
      <c r="G59" s="26">
        <f t="shared" si="20"/>
        <v>0</v>
      </c>
      <c r="H59" s="26">
        <f t="shared" si="20"/>
        <v>197.9</v>
      </c>
      <c r="I59" s="26">
        <f t="shared" si="20"/>
        <v>156.1</v>
      </c>
      <c r="J59" s="26">
        <f t="shared" si="20"/>
        <v>0</v>
      </c>
    </row>
    <row r="60" spans="1:10" s="16" customFormat="1" ht="97.5" customHeight="1">
      <c r="A60" s="23" t="s">
        <v>116</v>
      </c>
      <c r="B60" s="12" t="s">
        <v>117</v>
      </c>
      <c r="C60" s="13" t="s">
        <v>118</v>
      </c>
      <c r="D60" s="27">
        <v>3500</v>
      </c>
      <c r="E60" s="27">
        <v>2408</v>
      </c>
      <c r="F60" s="27">
        <v>2408</v>
      </c>
      <c r="G60" s="27">
        <v>310</v>
      </c>
      <c r="H60" s="27">
        <v>2373.9</v>
      </c>
      <c r="I60" s="27">
        <f>F60-H60</f>
        <v>34.09999999999991</v>
      </c>
      <c r="J60" s="27">
        <v>0</v>
      </c>
    </row>
    <row r="61" spans="1:10" s="16" customFormat="1" ht="30" customHeight="1">
      <c r="A61" s="48" t="s">
        <v>119</v>
      </c>
      <c r="B61" s="48"/>
      <c r="C61" s="48"/>
      <c r="D61" s="25">
        <f aca="true" t="shared" si="21" ref="D61:J61">SUM(D60:D60)</f>
        <v>3500</v>
      </c>
      <c r="E61" s="25">
        <f t="shared" si="21"/>
        <v>2408</v>
      </c>
      <c r="F61" s="25">
        <f t="shared" si="21"/>
        <v>2408</v>
      </c>
      <c r="G61" s="25">
        <f t="shared" si="21"/>
        <v>310</v>
      </c>
      <c r="H61" s="26">
        <f t="shared" si="21"/>
        <v>2373.9</v>
      </c>
      <c r="I61" s="25">
        <f t="shared" si="21"/>
        <v>34.09999999999991</v>
      </c>
      <c r="J61" s="26">
        <f t="shared" si="21"/>
        <v>0</v>
      </c>
    </row>
    <row r="62" spans="1:10" s="16" customFormat="1" ht="76.5" customHeight="1">
      <c r="A62" s="23" t="s">
        <v>120</v>
      </c>
      <c r="B62" s="12" t="s">
        <v>121</v>
      </c>
      <c r="C62" s="13" t="s">
        <v>122</v>
      </c>
      <c r="D62" s="27">
        <v>1000</v>
      </c>
      <c r="E62" s="27">
        <v>272</v>
      </c>
      <c r="F62" s="27">
        <v>272</v>
      </c>
      <c r="G62" s="27">
        <v>207</v>
      </c>
      <c r="H62" s="27">
        <v>0</v>
      </c>
      <c r="I62" s="27">
        <f>F62-H62</f>
        <v>272</v>
      </c>
      <c r="J62" s="27">
        <v>0</v>
      </c>
    </row>
    <row r="63" spans="1:10" s="16" customFormat="1" ht="43.5" customHeight="1">
      <c r="A63" s="48" t="s">
        <v>123</v>
      </c>
      <c r="B63" s="48"/>
      <c r="C63" s="48"/>
      <c r="D63" s="25">
        <f aca="true" t="shared" si="22" ref="D63:J63">SUM(D62:D62)</f>
        <v>1000</v>
      </c>
      <c r="E63" s="26">
        <f t="shared" si="22"/>
        <v>272</v>
      </c>
      <c r="F63" s="26">
        <f t="shared" si="22"/>
        <v>272</v>
      </c>
      <c r="G63" s="26">
        <f t="shared" si="22"/>
        <v>207</v>
      </c>
      <c r="H63" s="26">
        <f t="shared" si="22"/>
        <v>0</v>
      </c>
      <c r="I63" s="26">
        <f t="shared" si="22"/>
        <v>272</v>
      </c>
      <c r="J63" s="26">
        <f t="shared" si="22"/>
        <v>0</v>
      </c>
    </row>
    <row r="64" spans="1:10" s="16" customFormat="1" ht="78" customHeight="1">
      <c r="A64" s="23" t="s">
        <v>124</v>
      </c>
      <c r="B64" s="12" t="s">
        <v>125</v>
      </c>
      <c r="C64" s="13" t="s">
        <v>126</v>
      </c>
      <c r="D64" s="27">
        <v>299</v>
      </c>
      <c r="E64" s="27">
        <v>299</v>
      </c>
      <c r="F64" s="27">
        <v>299</v>
      </c>
      <c r="G64" s="27">
        <v>0</v>
      </c>
      <c r="H64" s="27">
        <v>1.5</v>
      </c>
      <c r="I64" s="27">
        <f aca="true" t="shared" si="23" ref="I64:I72">F64-H64</f>
        <v>297.5</v>
      </c>
      <c r="J64" s="27">
        <v>0</v>
      </c>
    </row>
    <row r="65" spans="1:10" s="16" customFormat="1" ht="71.25" customHeight="1">
      <c r="A65" s="23" t="s">
        <v>127</v>
      </c>
      <c r="B65" s="12" t="s">
        <v>125</v>
      </c>
      <c r="C65" s="13" t="s">
        <v>128</v>
      </c>
      <c r="D65" s="27">
        <v>174</v>
      </c>
      <c r="E65" s="27">
        <v>174</v>
      </c>
      <c r="F65" s="27">
        <v>174</v>
      </c>
      <c r="G65" s="27">
        <v>0</v>
      </c>
      <c r="H65" s="27">
        <v>0</v>
      </c>
      <c r="I65" s="27">
        <f t="shared" si="23"/>
        <v>174</v>
      </c>
      <c r="J65" s="27">
        <v>0</v>
      </c>
    </row>
    <row r="66" spans="1:10" s="16" customFormat="1" ht="211.5" customHeight="1">
      <c r="A66" s="23" t="s">
        <v>129</v>
      </c>
      <c r="B66" s="12" t="s">
        <v>125</v>
      </c>
      <c r="C66" s="13" t="s">
        <v>130</v>
      </c>
      <c r="D66" s="27">
        <v>250</v>
      </c>
      <c r="E66" s="27">
        <v>230</v>
      </c>
      <c r="F66" s="27">
        <v>230</v>
      </c>
      <c r="G66" s="27">
        <v>68</v>
      </c>
      <c r="H66" s="27">
        <v>229.496</v>
      </c>
      <c r="I66" s="27">
        <f t="shared" si="23"/>
        <v>0.5039999999999907</v>
      </c>
      <c r="J66" s="27">
        <v>0</v>
      </c>
    </row>
    <row r="67" spans="1:10" s="16" customFormat="1" ht="93" customHeight="1">
      <c r="A67" s="23" t="s">
        <v>131</v>
      </c>
      <c r="B67" s="12" t="s">
        <v>125</v>
      </c>
      <c r="C67" s="13" t="s">
        <v>132</v>
      </c>
      <c r="D67" s="27">
        <v>200</v>
      </c>
      <c r="E67" s="27">
        <v>200</v>
      </c>
      <c r="F67" s="27">
        <v>200</v>
      </c>
      <c r="G67" s="27">
        <v>0</v>
      </c>
      <c r="H67" s="27">
        <v>0</v>
      </c>
      <c r="I67" s="27">
        <f t="shared" si="23"/>
        <v>200</v>
      </c>
      <c r="J67" s="27">
        <v>0</v>
      </c>
    </row>
    <row r="68" spans="1:10" s="16" customFormat="1" ht="96" customHeight="1">
      <c r="A68" s="23" t="s">
        <v>133</v>
      </c>
      <c r="B68" s="12" t="s">
        <v>125</v>
      </c>
      <c r="C68" s="13" t="s">
        <v>134</v>
      </c>
      <c r="D68" s="27">
        <v>1600</v>
      </c>
      <c r="E68" s="27">
        <v>341</v>
      </c>
      <c r="F68" s="27">
        <v>341</v>
      </c>
      <c r="G68" s="27">
        <v>278</v>
      </c>
      <c r="H68" s="27">
        <v>60.867</v>
      </c>
      <c r="I68" s="27">
        <f t="shared" si="23"/>
        <v>280.133</v>
      </c>
      <c r="J68" s="27">
        <v>0</v>
      </c>
    </row>
    <row r="69" spans="1:10" s="16" customFormat="1" ht="96" customHeight="1">
      <c r="A69" s="23" t="s">
        <v>135</v>
      </c>
      <c r="B69" s="12" t="s">
        <v>125</v>
      </c>
      <c r="C69" s="13" t="s">
        <v>136</v>
      </c>
      <c r="D69" s="27">
        <v>489</v>
      </c>
      <c r="E69" s="27">
        <v>0</v>
      </c>
      <c r="F69" s="27">
        <v>0</v>
      </c>
      <c r="G69" s="27">
        <v>0</v>
      </c>
      <c r="H69" s="27">
        <v>0</v>
      </c>
      <c r="I69" s="27">
        <f t="shared" si="23"/>
        <v>0</v>
      </c>
      <c r="J69" s="27">
        <v>0</v>
      </c>
    </row>
    <row r="70" spans="1:10" s="16" customFormat="1" ht="96" customHeight="1">
      <c r="A70" s="23" t="s">
        <v>137</v>
      </c>
      <c r="B70" s="12" t="s">
        <v>125</v>
      </c>
      <c r="C70" s="13" t="s">
        <v>138</v>
      </c>
      <c r="D70" s="27">
        <v>158</v>
      </c>
      <c r="E70" s="27">
        <v>158</v>
      </c>
      <c r="F70" s="27">
        <v>158</v>
      </c>
      <c r="G70" s="27">
        <v>158</v>
      </c>
      <c r="H70" s="27">
        <v>1.5</v>
      </c>
      <c r="I70" s="27">
        <f t="shared" si="23"/>
        <v>156.5</v>
      </c>
      <c r="J70" s="27">
        <v>0</v>
      </c>
    </row>
    <row r="71" spans="1:10" s="16" customFormat="1" ht="96" customHeight="1">
      <c r="A71" s="23" t="s">
        <v>139</v>
      </c>
      <c r="B71" s="12" t="s">
        <v>125</v>
      </c>
      <c r="C71" s="13" t="s">
        <v>140</v>
      </c>
      <c r="D71" s="27">
        <v>92</v>
      </c>
      <c r="E71" s="27">
        <v>50</v>
      </c>
      <c r="F71" s="27">
        <v>50</v>
      </c>
      <c r="G71" s="27">
        <v>50</v>
      </c>
      <c r="H71" s="27">
        <v>49.9</v>
      </c>
      <c r="I71" s="27">
        <f t="shared" si="23"/>
        <v>0.10000000000000142</v>
      </c>
      <c r="J71" s="27">
        <v>0</v>
      </c>
    </row>
    <row r="72" spans="1:10" s="16" customFormat="1" ht="73.5" customHeight="1">
      <c r="A72" s="23" t="s">
        <v>141</v>
      </c>
      <c r="B72" s="12" t="s">
        <v>125</v>
      </c>
      <c r="C72" s="13" t="s">
        <v>140</v>
      </c>
      <c r="D72" s="27">
        <v>141</v>
      </c>
      <c r="E72" s="27">
        <v>0</v>
      </c>
      <c r="F72" s="27">
        <v>0</v>
      </c>
      <c r="G72" s="27">
        <v>0</v>
      </c>
      <c r="H72" s="27">
        <v>0</v>
      </c>
      <c r="I72" s="27">
        <f t="shared" si="23"/>
        <v>0</v>
      </c>
      <c r="J72" s="27">
        <v>0</v>
      </c>
    </row>
    <row r="73" spans="1:10" s="16" customFormat="1" ht="30" customHeight="1">
      <c r="A73" s="48" t="s">
        <v>142</v>
      </c>
      <c r="B73" s="48"/>
      <c r="C73" s="48"/>
      <c r="D73" s="25">
        <f>SUM(D64:D72)</f>
        <v>3403</v>
      </c>
      <c r="E73" s="25">
        <f aca="true" t="shared" si="24" ref="E73:J73">SUM(E64:E71)</f>
        <v>1452</v>
      </c>
      <c r="F73" s="25">
        <f t="shared" si="24"/>
        <v>1452</v>
      </c>
      <c r="G73" s="25">
        <f t="shared" si="24"/>
        <v>554</v>
      </c>
      <c r="H73" s="26">
        <f t="shared" si="24"/>
        <v>343.263</v>
      </c>
      <c r="I73" s="26">
        <f t="shared" si="24"/>
        <v>1108.7369999999999</v>
      </c>
      <c r="J73" s="26">
        <f t="shared" si="24"/>
        <v>0</v>
      </c>
    </row>
    <row r="74" spans="1:10" s="16" customFormat="1" ht="70.5" customHeight="1">
      <c r="A74" s="23" t="s">
        <v>143</v>
      </c>
      <c r="B74" s="12" t="s">
        <v>144</v>
      </c>
      <c r="C74" s="13" t="s">
        <v>145</v>
      </c>
      <c r="D74" s="27">
        <v>100</v>
      </c>
      <c r="E74" s="27">
        <v>100</v>
      </c>
      <c r="F74" s="27">
        <v>100</v>
      </c>
      <c r="G74" s="27">
        <v>0</v>
      </c>
      <c r="H74" s="27">
        <v>0</v>
      </c>
      <c r="I74" s="27">
        <f>F74-H74</f>
        <v>100</v>
      </c>
      <c r="J74" s="27">
        <v>0</v>
      </c>
    </row>
    <row r="75" spans="1:10" s="16" customFormat="1" ht="54" customHeight="1">
      <c r="A75" s="23" t="s">
        <v>146</v>
      </c>
      <c r="B75" s="12" t="s">
        <v>144</v>
      </c>
      <c r="C75" s="13" t="s">
        <v>147</v>
      </c>
      <c r="D75" s="27">
        <v>70</v>
      </c>
      <c r="E75" s="27">
        <v>70</v>
      </c>
      <c r="F75" s="27">
        <v>70</v>
      </c>
      <c r="G75" s="27">
        <v>0</v>
      </c>
      <c r="H75" s="27">
        <v>0</v>
      </c>
      <c r="I75" s="27">
        <f>F75-H75</f>
        <v>70</v>
      </c>
      <c r="J75" s="27">
        <v>0</v>
      </c>
    </row>
    <row r="76" spans="1:10" s="16" customFormat="1" ht="30" customHeight="1">
      <c r="A76" s="48" t="s">
        <v>148</v>
      </c>
      <c r="B76" s="48"/>
      <c r="C76" s="48"/>
      <c r="D76" s="25">
        <f aca="true" t="shared" si="25" ref="D76:J76">SUM(D74:D75)</f>
        <v>170</v>
      </c>
      <c r="E76" s="25">
        <f t="shared" si="25"/>
        <v>170</v>
      </c>
      <c r="F76" s="25">
        <f t="shared" si="25"/>
        <v>170</v>
      </c>
      <c r="G76" s="26">
        <f t="shared" si="25"/>
        <v>0</v>
      </c>
      <c r="H76" s="26">
        <f t="shared" si="25"/>
        <v>0</v>
      </c>
      <c r="I76" s="26">
        <f t="shared" si="25"/>
        <v>170</v>
      </c>
      <c r="J76" s="26">
        <f t="shared" si="25"/>
        <v>0</v>
      </c>
    </row>
    <row r="77" spans="1:10" s="16" customFormat="1" ht="118.5" customHeight="1">
      <c r="A77" s="23" t="s">
        <v>149</v>
      </c>
      <c r="B77" s="12" t="s">
        <v>150</v>
      </c>
      <c r="C77" s="13" t="s">
        <v>151</v>
      </c>
      <c r="D77" s="27">
        <v>1350</v>
      </c>
      <c r="E77" s="27">
        <v>1350</v>
      </c>
      <c r="F77" s="27">
        <v>1350</v>
      </c>
      <c r="G77" s="27">
        <v>27</v>
      </c>
      <c r="H77" s="27">
        <v>49.9</v>
      </c>
      <c r="I77" s="27">
        <f>F77-H77</f>
        <v>1300.1</v>
      </c>
      <c r="J77" s="27">
        <v>0</v>
      </c>
    </row>
    <row r="78" spans="1:10" s="16" customFormat="1" ht="70.5" customHeight="1">
      <c r="A78" s="23" t="s">
        <v>152</v>
      </c>
      <c r="B78" s="12" t="s">
        <v>150</v>
      </c>
      <c r="C78" s="13" t="s">
        <v>153</v>
      </c>
      <c r="D78" s="27">
        <v>1319.116</v>
      </c>
      <c r="E78" s="27">
        <v>1319.116</v>
      </c>
      <c r="F78" s="27">
        <v>1319.116</v>
      </c>
      <c r="G78" s="27">
        <v>38</v>
      </c>
      <c r="H78" s="27">
        <v>0</v>
      </c>
      <c r="I78" s="27">
        <f>F78-H78</f>
        <v>1319.116</v>
      </c>
      <c r="J78" s="27">
        <v>0</v>
      </c>
    </row>
    <row r="79" spans="1:10" s="16" customFormat="1" ht="70.5" customHeight="1">
      <c r="A79" s="23" t="s">
        <v>154</v>
      </c>
      <c r="B79" s="12" t="s">
        <v>150</v>
      </c>
      <c r="C79" s="13" t="s">
        <v>155</v>
      </c>
      <c r="D79" s="27">
        <v>400</v>
      </c>
      <c r="E79" s="27">
        <v>109</v>
      </c>
      <c r="F79" s="27">
        <v>109</v>
      </c>
      <c r="G79" s="27">
        <v>18</v>
      </c>
      <c r="H79" s="27">
        <v>0</v>
      </c>
      <c r="I79" s="27">
        <f>F79-H79</f>
        <v>109</v>
      </c>
      <c r="J79" s="27">
        <v>0</v>
      </c>
    </row>
    <row r="80" spans="1:10" s="16" customFormat="1" ht="30" customHeight="1">
      <c r="A80" s="48" t="s">
        <v>156</v>
      </c>
      <c r="B80" s="48"/>
      <c r="C80" s="48"/>
      <c r="D80" s="25">
        <f aca="true" t="shared" si="26" ref="D80:J80">SUM(D77:D79)</f>
        <v>3069.116</v>
      </c>
      <c r="E80" s="25">
        <f t="shared" si="26"/>
        <v>2778.116</v>
      </c>
      <c r="F80" s="25">
        <f t="shared" si="26"/>
        <v>2778.116</v>
      </c>
      <c r="G80" s="25">
        <f t="shared" si="26"/>
        <v>83</v>
      </c>
      <c r="H80" s="26">
        <f t="shared" si="26"/>
        <v>49.9</v>
      </c>
      <c r="I80" s="26">
        <f t="shared" si="26"/>
        <v>2728.216</v>
      </c>
      <c r="J80" s="26">
        <f t="shared" si="26"/>
        <v>0</v>
      </c>
    </row>
    <row r="81" spans="1:10" s="16" customFormat="1" ht="68.25" customHeight="1">
      <c r="A81" s="23" t="s">
        <v>157</v>
      </c>
      <c r="B81" s="12" t="s">
        <v>158</v>
      </c>
      <c r="C81" s="13" t="s">
        <v>159</v>
      </c>
      <c r="D81" s="27">
        <v>1000</v>
      </c>
      <c r="E81" s="27">
        <v>1000</v>
      </c>
      <c r="F81" s="27">
        <v>1000</v>
      </c>
      <c r="G81" s="27">
        <v>0</v>
      </c>
      <c r="H81" s="27">
        <v>283</v>
      </c>
      <c r="I81" s="27">
        <f>F81-H81</f>
        <v>717</v>
      </c>
      <c r="J81" s="27">
        <v>0</v>
      </c>
    </row>
    <row r="82" spans="1:10" s="16" customFormat="1" ht="30" customHeight="1">
      <c r="A82" s="48" t="s">
        <v>160</v>
      </c>
      <c r="B82" s="48"/>
      <c r="C82" s="48"/>
      <c r="D82" s="25">
        <f aca="true" t="shared" si="27" ref="D82:J82">SUM(D81:D81)</f>
        <v>1000</v>
      </c>
      <c r="E82" s="25">
        <f t="shared" si="27"/>
        <v>1000</v>
      </c>
      <c r="F82" s="25">
        <f t="shared" si="27"/>
        <v>1000</v>
      </c>
      <c r="G82" s="26">
        <f t="shared" si="27"/>
        <v>0</v>
      </c>
      <c r="H82" s="26">
        <f t="shared" si="27"/>
        <v>283</v>
      </c>
      <c r="I82" s="26">
        <f t="shared" si="27"/>
        <v>717</v>
      </c>
      <c r="J82" s="26">
        <f t="shared" si="27"/>
        <v>0</v>
      </c>
    </row>
    <row r="83" spans="1:10" s="16" customFormat="1" ht="117.75" customHeight="1">
      <c r="A83" s="23" t="s">
        <v>161</v>
      </c>
      <c r="B83" s="12" t="s">
        <v>162</v>
      </c>
      <c r="C83" s="13" t="s">
        <v>163</v>
      </c>
      <c r="D83" s="27">
        <v>855</v>
      </c>
      <c r="E83" s="27">
        <v>855</v>
      </c>
      <c r="F83" s="27">
        <v>855</v>
      </c>
      <c r="G83" s="27">
        <v>0</v>
      </c>
      <c r="H83" s="27">
        <v>49.9</v>
      </c>
      <c r="I83" s="27">
        <f>F83-H83</f>
        <v>805.1</v>
      </c>
      <c r="J83" s="27">
        <v>0</v>
      </c>
    </row>
    <row r="84" spans="1:10" s="16" customFormat="1" ht="30" customHeight="1">
      <c r="A84" s="48" t="s">
        <v>164</v>
      </c>
      <c r="B84" s="48"/>
      <c r="C84" s="48"/>
      <c r="D84" s="25">
        <f aca="true" t="shared" si="28" ref="D84:J84">SUM(D83:D83)</f>
        <v>855</v>
      </c>
      <c r="E84" s="25">
        <f t="shared" si="28"/>
        <v>855</v>
      </c>
      <c r="F84" s="25">
        <f t="shared" si="28"/>
        <v>855</v>
      </c>
      <c r="G84" s="26">
        <f t="shared" si="28"/>
        <v>0</v>
      </c>
      <c r="H84" s="26">
        <f t="shared" si="28"/>
        <v>49.9</v>
      </c>
      <c r="I84" s="26">
        <f t="shared" si="28"/>
        <v>805.1</v>
      </c>
      <c r="J84" s="26">
        <f t="shared" si="28"/>
        <v>0</v>
      </c>
    </row>
    <row r="85" spans="1:10" s="16" customFormat="1" ht="76.5" customHeight="1">
      <c r="A85" s="23" t="s">
        <v>165</v>
      </c>
      <c r="B85" s="12" t="s">
        <v>166</v>
      </c>
      <c r="C85" s="13" t="s">
        <v>167</v>
      </c>
      <c r="D85" s="27">
        <v>600</v>
      </c>
      <c r="E85" s="27">
        <v>164.3</v>
      </c>
      <c r="F85" s="27">
        <v>164.3</v>
      </c>
      <c r="G85" s="27">
        <v>124.3</v>
      </c>
      <c r="H85" s="27">
        <v>0</v>
      </c>
      <c r="I85" s="27">
        <f>F85-H85</f>
        <v>164.3</v>
      </c>
      <c r="J85" s="27">
        <v>0</v>
      </c>
    </row>
    <row r="86" spans="1:10" s="16" customFormat="1" ht="101.25" customHeight="1">
      <c r="A86" s="23" t="s">
        <v>168</v>
      </c>
      <c r="B86" s="12" t="s">
        <v>166</v>
      </c>
      <c r="C86" s="13" t="s">
        <v>169</v>
      </c>
      <c r="D86" s="27">
        <v>3787</v>
      </c>
      <c r="E86" s="27">
        <v>3787</v>
      </c>
      <c r="F86" s="27">
        <v>3787</v>
      </c>
      <c r="G86" s="27">
        <v>782.7</v>
      </c>
      <c r="H86" s="27">
        <v>2360.98882</v>
      </c>
      <c r="I86" s="27">
        <f>F86-H86</f>
        <v>1426.01118</v>
      </c>
      <c r="J86" s="27">
        <v>0</v>
      </c>
    </row>
    <row r="87" spans="1:10" s="16" customFormat="1" ht="38.25" customHeight="1">
      <c r="A87" s="48" t="s">
        <v>170</v>
      </c>
      <c r="B87" s="48"/>
      <c r="C87" s="48"/>
      <c r="D87" s="25">
        <f aca="true" t="shared" si="29" ref="D87:J87">SUM(D85:D86)</f>
        <v>4387</v>
      </c>
      <c r="E87" s="26">
        <f t="shared" si="29"/>
        <v>3951.3</v>
      </c>
      <c r="F87" s="26">
        <f t="shared" si="29"/>
        <v>3951.3</v>
      </c>
      <c r="G87" s="26">
        <f t="shared" si="29"/>
        <v>907</v>
      </c>
      <c r="H87" s="26">
        <f t="shared" si="29"/>
        <v>2360.98882</v>
      </c>
      <c r="I87" s="26">
        <f t="shared" si="29"/>
        <v>1590.31118</v>
      </c>
      <c r="J87" s="26">
        <f t="shared" si="29"/>
        <v>0</v>
      </c>
    </row>
    <row r="88" spans="1:10" s="16" customFormat="1" ht="118.5" customHeight="1">
      <c r="A88" s="23" t="s">
        <v>171</v>
      </c>
      <c r="B88" s="12" t="s">
        <v>172</v>
      </c>
      <c r="C88" s="13" t="s">
        <v>173</v>
      </c>
      <c r="D88" s="27">
        <v>450</v>
      </c>
      <c r="E88" s="27">
        <v>122</v>
      </c>
      <c r="F88" s="27">
        <v>122</v>
      </c>
      <c r="G88" s="27">
        <v>93</v>
      </c>
      <c r="H88" s="27">
        <v>0</v>
      </c>
      <c r="I88" s="27">
        <f>F88-H88</f>
        <v>122</v>
      </c>
      <c r="J88" s="27">
        <v>0</v>
      </c>
    </row>
    <row r="89" spans="1:10" s="16" customFormat="1" ht="38.25" customHeight="1">
      <c r="A89" s="48" t="s">
        <v>174</v>
      </c>
      <c r="B89" s="48"/>
      <c r="C89" s="48"/>
      <c r="D89" s="25">
        <f aca="true" t="shared" si="30" ref="D89:J89">SUM(D88:D88)</f>
        <v>450</v>
      </c>
      <c r="E89" s="26">
        <f t="shared" si="30"/>
        <v>122</v>
      </c>
      <c r="F89" s="26">
        <f t="shared" si="30"/>
        <v>122</v>
      </c>
      <c r="G89" s="26">
        <f t="shared" si="30"/>
        <v>93</v>
      </c>
      <c r="H89" s="26">
        <f t="shared" si="30"/>
        <v>0</v>
      </c>
      <c r="I89" s="26">
        <f t="shared" si="30"/>
        <v>122</v>
      </c>
      <c r="J89" s="26">
        <f t="shared" si="30"/>
        <v>0</v>
      </c>
    </row>
    <row r="90" spans="1:10" s="16" customFormat="1" ht="96" customHeight="1">
      <c r="A90" s="23" t="s">
        <v>175</v>
      </c>
      <c r="B90" s="12" t="s">
        <v>176</v>
      </c>
      <c r="C90" s="13" t="s">
        <v>177</v>
      </c>
      <c r="D90" s="27">
        <v>5000</v>
      </c>
      <c r="E90" s="27">
        <v>5000</v>
      </c>
      <c r="F90" s="27">
        <v>5000</v>
      </c>
      <c r="G90" s="27">
        <v>560</v>
      </c>
      <c r="H90" s="27">
        <v>1946.1456</v>
      </c>
      <c r="I90" s="27">
        <f>F90-H90</f>
        <v>3053.8544</v>
      </c>
      <c r="J90" s="27">
        <v>0</v>
      </c>
    </row>
    <row r="91" spans="1:10" s="16" customFormat="1" ht="100.5" customHeight="1">
      <c r="A91" s="23" t="s">
        <v>178</v>
      </c>
      <c r="B91" s="12" t="s">
        <v>176</v>
      </c>
      <c r="C91" s="13" t="s">
        <v>179</v>
      </c>
      <c r="D91" s="27">
        <v>1000</v>
      </c>
      <c r="E91" s="27">
        <v>816</v>
      </c>
      <c r="F91" s="27">
        <v>816</v>
      </c>
      <c r="G91" s="27">
        <v>60</v>
      </c>
      <c r="H91" s="27">
        <v>816</v>
      </c>
      <c r="I91" s="27">
        <f>F91-H91</f>
        <v>0</v>
      </c>
      <c r="J91" s="27">
        <v>0</v>
      </c>
    </row>
    <row r="92" spans="1:10" s="16" customFormat="1" ht="99" customHeight="1">
      <c r="A92" s="23" t="s">
        <v>180</v>
      </c>
      <c r="B92" s="12" t="s">
        <v>176</v>
      </c>
      <c r="C92" s="13" t="s">
        <v>181</v>
      </c>
      <c r="D92" s="27">
        <v>2000</v>
      </c>
      <c r="E92" s="27">
        <v>0</v>
      </c>
      <c r="F92" s="27">
        <v>0</v>
      </c>
      <c r="G92" s="27">
        <v>0</v>
      </c>
      <c r="H92" s="27">
        <v>0</v>
      </c>
      <c r="I92" s="27">
        <f>F92-H92</f>
        <v>0</v>
      </c>
      <c r="J92" s="27">
        <v>0</v>
      </c>
    </row>
    <row r="93" spans="1:10" s="16" customFormat="1" ht="30" customHeight="1">
      <c r="A93" s="48" t="s">
        <v>182</v>
      </c>
      <c r="B93" s="48"/>
      <c r="C93" s="48"/>
      <c r="D93" s="20">
        <f aca="true" t="shared" si="31" ref="D93:J93">SUM(D90:D92)</f>
        <v>8000</v>
      </c>
      <c r="E93" s="20">
        <f t="shared" si="31"/>
        <v>5816</v>
      </c>
      <c r="F93" s="20">
        <f t="shared" si="31"/>
        <v>5816</v>
      </c>
      <c r="G93" s="26">
        <f t="shared" si="31"/>
        <v>620</v>
      </c>
      <c r="H93" s="26">
        <f t="shared" si="31"/>
        <v>2762.1456</v>
      </c>
      <c r="I93" s="26">
        <f t="shared" si="31"/>
        <v>3053.8544</v>
      </c>
      <c r="J93" s="26">
        <f t="shared" si="31"/>
        <v>0</v>
      </c>
    </row>
    <row r="94" spans="1:10" s="16" customFormat="1" ht="103.5" customHeight="1">
      <c r="A94" s="23" t="s">
        <v>183</v>
      </c>
      <c r="B94" s="12" t="s">
        <v>184</v>
      </c>
      <c r="C94" s="13" t="s">
        <v>185</v>
      </c>
      <c r="D94" s="27">
        <v>733</v>
      </c>
      <c r="E94" s="27">
        <v>733</v>
      </c>
      <c r="F94" s="27">
        <v>733</v>
      </c>
      <c r="G94" s="27">
        <v>0</v>
      </c>
      <c r="H94" s="27">
        <v>730.7601099999999</v>
      </c>
      <c r="I94" s="27">
        <f>F94-H94</f>
        <v>2.2398900000000594</v>
      </c>
      <c r="J94" s="27">
        <v>0</v>
      </c>
    </row>
    <row r="95" spans="1:10" s="16" customFormat="1" ht="100.5" customHeight="1">
      <c r="A95" s="23" t="s">
        <v>186</v>
      </c>
      <c r="B95" s="12" t="s">
        <v>184</v>
      </c>
      <c r="C95" s="13" t="s">
        <v>187</v>
      </c>
      <c r="D95" s="27">
        <v>3168.884</v>
      </c>
      <c r="E95" s="27">
        <v>3168.884</v>
      </c>
      <c r="F95" s="27">
        <v>3168.884</v>
      </c>
      <c r="G95" s="27">
        <v>0</v>
      </c>
      <c r="H95" s="27">
        <v>952</v>
      </c>
      <c r="I95" s="27">
        <f>F95-H95</f>
        <v>2216.884</v>
      </c>
      <c r="J95" s="27">
        <v>0</v>
      </c>
    </row>
    <row r="96" spans="1:10" s="16" customFormat="1" ht="75" customHeight="1">
      <c r="A96" s="23" t="s">
        <v>188</v>
      </c>
      <c r="B96" s="12" t="s">
        <v>184</v>
      </c>
      <c r="C96" s="13" t="s">
        <v>189</v>
      </c>
      <c r="D96" s="27">
        <v>835</v>
      </c>
      <c r="E96" s="27">
        <v>228</v>
      </c>
      <c r="F96" s="27">
        <v>228</v>
      </c>
      <c r="G96" s="27">
        <v>173</v>
      </c>
      <c r="H96" s="27">
        <v>0</v>
      </c>
      <c r="I96" s="27">
        <f>F96-H96</f>
        <v>228</v>
      </c>
      <c r="J96" s="27">
        <v>0</v>
      </c>
    </row>
    <row r="97" spans="1:10" s="16" customFormat="1" ht="30" customHeight="1">
      <c r="A97" s="48" t="s">
        <v>190</v>
      </c>
      <c r="B97" s="48"/>
      <c r="C97" s="48"/>
      <c r="D97" s="20">
        <f aca="true" t="shared" si="32" ref="D97:J97">SUM(D94:D96)</f>
        <v>4736.884</v>
      </c>
      <c r="E97" s="20">
        <f t="shared" si="32"/>
        <v>4129.884</v>
      </c>
      <c r="F97" s="20">
        <f t="shared" si="32"/>
        <v>4129.884</v>
      </c>
      <c r="G97" s="20">
        <f t="shared" si="32"/>
        <v>173</v>
      </c>
      <c r="H97" s="26">
        <f t="shared" si="32"/>
        <v>1682.76011</v>
      </c>
      <c r="I97" s="26">
        <f t="shared" si="32"/>
        <v>2447.12389</v>
      </c>
      <c r="J97" s="26">
        <f t="shared" si="32"/>
        <v>0</v>
      </c>
    </row>
    <row r="98" spans="1:10" s="16" customFormat="1" ht="70.5" customHeight="1">
      <c r="A98" s="23" t="s">
        <v>191</v>
      </c>
      <c r="B98" s="12" t="s">
        <v>192</v>
      </c>
      <c r="C98" s="13" t="s">
        <v>193</v>
      </c>
      <c r="D98" s="27">
        <v>1700</v>
      </c>
      <c r="E98" s="27">
        <v>1700</v>
      </c>
      <c r="F98" s="27">
        <v>1700</v>
      </c>
      <c r="G98" s="27">
        <v>0</v>
      </c>
      <c r="H98" s="27">
        <v>1635.44489</v>
      </c>
      <c r="I98" s="27">
        <f aca="true" t="shared" si="33" ref="I98:I104">F98-H98</f>
        <v>64.55511000000001</v>
      </c>
      <c r="J98" s="27">
        <v>0</v>
      </c>
    </row>
    <row r="99" spans="1:10" s="16" customFormat="1" ht="71.25" customHeight="1">
      <c r="A99" s="23" t="s">
        <v>194</v>
      </c>
      <c r="B99" s="12" t="s">
        <v>192</v>
      </c>
      <c r="C99" s="13" t="s">
        <v>195</v>
      </c>
      <c r="D99" s="27">
        <v>1200</v>
      </c>
      <c r="E99" s="27">
        <v>1200</v>
      </c>
      <c r="F99" s="27">
        <v>1200</v>
      </c>
      <c r="G99" s="27">
        <v>0</v>
      </c>
      <c r="H99" s="27">
        <v>1195.137</v>
      </c>
      <c r="I99" s="27">
        <f t="shared" si="33"/>
        <v>4.863000000000056</v>
      </c>
      <c r="J99" s="27">
        <v>0</v>
      </c>
    </row>
    <row r="100" spans="1:10" s="16" customFormat="1" ht="83.25" customHeight="1">
      <c r="A100" s="23" t="s">
        <v>196</v>
      </c>
      <c r="B100" s="12" t="s">
        <v>192</v>
      </c>
      <c r="C100" s="13" t="s">
        <v>197</v>
      </c>
      <c r="D100" s="27">
        <v>150</v>
      </c>
      <c r="E100" s="27">
        <v>60.5</v>
      </c>
      <c r="F100" s="27">
        <v>60.5</v>
      </c>
      <c r="G100" s="27">
        <v>1.5</v>
      </c>
      <c r="H100" s="27">
        <v>1.5</v>
      </c>
      <c r="I100" s="27">
        <f t="shared" si="33"/>
        <v>59</v>
      </c>
      <c r="J100" s="27">
        <v>0</v>
      </c>
    </row>
    <row r="101" spans="1:10" s="16" customFormat="1" ht="69" customHeight="1">
      <c r="A101" s="23" t="s">
        <v>198</v>
      </c>
      <c r="B101" s="12" t="s">
        <v>192</v>
      </c>
      <c r="C101" s="13" t="s">
        <v>199</v>
      </c>
      <c r="D101" s="27">
        <v>150</v>
      </c>
      <c r="E101" s="27">
        <v>1.5</v>
      </c>
      <c r="F101" s="27">
        <v>1.5</v>
      </c>
      <c r="G101" s="27">
        <v>1.5</v>
      </c>
      <c r="H101" s="27">
        <v>1.5</v>
      </c>
      <c r="I101" s="27">
        <f t="shared" si="33"/>
        <v>0</v>
      </c>
      <c r="J101" s="27">
        <v>0</v>
      </c>
    </row>
    <row r="102" spans="1:10" s="16" customFormat="1" ht="75" customHeight="1">
      <c r="A102" s="23" t="s">
        <v>200</v>
      </c>
      <c r="B102" s="12" t="s">
        <v>192</v>
      </c>
      <c r="C102" s="13" t="s">
        <v>201</v>
      </c>
      <c r="D102" s="27">
        <v>150</v>
      </c>
      <c r="E102" s="27">
        <v>150</v>
      </c>
      <c r="F102" s="27">
        <v>150</v>
      </c>
      <c r="G102" s="27">
        <v>150</v>
      </c>
      <c r="H102" s="27">
        <v>0</v>
      </c>
      <c r="I102" s="27">
        <f t="shared" si="33"/>
        <v>150</v>
      </c>
      <c r="J102" s="27">
        <v>0</v>
      </c>
    </row>
    <row r="103" spans="1:10" s="16" customFormat="1" ht="70.5" customHeight="1">
      <c r="A103" s="23" t="s">
        <v>202</v>
      </c>
      <c r="B103" s="12" t="s">
        <v>192</v>
      </c>
      <c r="C103" s="13" t="s">
        <v>203</v>
      </c>
      <c r="D103" s="27">
        <v>250</v>
      </c>
      <c r="E103" s="27">
        <v>1.5</v>
      </c>
      <c r="F103" s="27">
        <v>1.5</v>
      </c>
      <c r="G103" s="27">
        <v>1.5</v>
      </c>
      <c r="H103" s="27">
        <v>1.5</v>
      </c>
      <c r="I103" s="27">
        <f t="shared" si="33"/>
        <v>0</v>
      </c>
      <c r="J103" s="27">
        <v>0</v>
      </c>
    </row>
    <row r="104" spans="1:10" s="16" customFormat="1" ht="70.5" customHeight="1">
      <c r="A104" s="23" t="s">
        <v>204</v>
      </c>
      <c r="B104" s="12" t="s">
        <v>192</v>
      </c>
      <c r="C104" s="13" t="s">
        <v>205</v>
      </c>
      <c r="D104" s="27">
        <v>300</v>
      </c>
      <c r="E104" s="27">
        <v>58.5</v>
      </c>
      <c r="F104" s="27">
        <v>58.5</v>
      </c>
      <c r="G104" s="27">
        <v>52.5</v>
      </c>
      <c r="H104" s="27">
        <v>1.5</v>
      </c>
      <c r="I104" s="27">
        <f t="shared" si="33"/>
        <v>57</v>
      </c>
      <c r="J104" s="27">
        <v>0</v>
      </c>
    </row>
    <row r="105" spans="1:10" s="16" customFormat="1" ht="30" customHeight="1">
      <c r="A105" s="48" t="s">
        <v>206</v>
      </c>
      <c r="B105" s="48"/>
      <c r="C105" s="48"/>
      <c r="D105" s="20">
        <f aca="true" t="shared" si="34" ref="D105:J105">SUM(D98:D104)</f>
        <v>3900</v>
      </c>
      <c r="E105" s="20">
        <f t="shared" si="34"/>
        <v>3172</v>
      </c>
      <c r="F105" s="20">
        <f t="shared" si="34"/>
        <v>3172</v>
      </c>
      <c r="G105" s="20">
        <f t="shared" si="34"/>
        <v>207</v>
      </c>
      <c r="H105" s="20">
        <f t="shared" si="34"/>
        <v>2836.58189</v>
      </c>
      <c r="I105" s="20">
        <f t="shared" si="34"/>
        <v>335.41811000000007</v>
      </c>
      <c r="J105" s="26">
        <f t="shared" si="34"/>
        <v>0</v>
      </c>
    </row>
    <row r="106" spans="1:10" s="16" customFormat="1" ht="95.25" customHeight="1">
      <c r="A106" s="23" t="s">
        <v>207</v>
      </c>
      <c r="B106" s="12" t="s">
        <v>208</v>
      </c>
      <c r="C106" s="13" t="s">
        <v>209</v>
      </c>
      <c r="D106" s="27">
        <v>1260</v>
      </c>
      <c r="E106" s="27">
        <v>1260</v>
      </c>
      <c r="F106" s="27">
        <v>1260</v>
      </c>
      <c r="G106" s="27">
        <v>50</v>
      </c>
      <c r="H106" s="27">
        <v>47.8149</v>
      </c>
      <c r="I106" s="27">
        <f>F106-H106</f>
        <v>1212.1851</v>
      </c>
      <c r="J106" s="27">
        <v>0</v>
      </c>
    </row>
    <row r="107" spans="1:10" s="16" customFormat="1" ht="114" customHeight="1">
      <c r="A107" s="23" t="s">
        <v>210</v>
      </c>
      <c r="B107" s="12" t="s">
        <v>208</v>
      </c>
      <c r="C107" s="13" t="s">
        <v>211</v>
      </c>
      <c r="D107" s="27">
        <v>790</v>
      </c>
      <c r="E107" s="27">
        <v>790</v>
      </c>
      <c r="F107" s="27">
        <v>790</v>
      </c>
      <c r="G107" s="27">
        <v>0</v>
      </c>
      <c r="H107" s="27">
        <v>790</v>
      </c>
      <c r="I107" s="27">
        <f>F107-H107</f>
        <v>0</v>
      </c>
      <c r="J107" s="27">
        <v>0</v>
      </c>
    </row>
    <row r="108" spans="1:10" s="16" customFormat="1" ht="93" customHeight="1">
      <c r="A108" s="23" t="s">
        <v>212</v>
      </c>
      <c r="B108" s="12" t="s">
        <v>208</v>
      </c>
      <c r="C108" s="13" t="s">
        <v>213</v>
      </c>
      <c r="D108" s="27">
        <v>350</v>
      </c>
      <c r="E108" s="27">
        <v>95</v>
      </c>
      <c r="F108" s="27">
        <v>95</v>
      </c>
      <c r="G108" s="27">
        <v>22</v>
      </c>
      <c r="H108" s="27">
        <v>54.626</v>
      </c>
      <c r="I108" s="27">
        <f>F108-H108</f>
        <v>40.374</v>
      </c>
      <c r="J108" s="27">
        <v>0</v>
      </c>
    </row>
    <row r="109" spans="1:10" s="16" customFormat="1" ht="30" customHeight="1">
      <c r="A109" s="48" t="s">
        <v>214</v>
      </c>
      <c r="B109" s="48"/>
      <c r="C109" s="48"/>
      <c r="D109" s="20">
        <f aca="true" t="shared" si="35" ref="D109:J109">SUM(D106:D108)</f>
        <v>2400</v>
      </c>
      <c r="E109" s="20">
        <f t="shared" si="35"/>
        <v>2145</v>
      </c>
      <c r="F109" s="20">
        <f t="shared" si="35"/>
        <v>2145</v>
      </c>
      <c r="G109" s="20">
        <f t="shared" si="35"/>
        <v>72</v>
      </c>
      <c r="H109" s="20">
        <f t="shared" si="35"/>
        <v>892.4408999999999</v>
      </c>
      <c r="I109" s="20">
        <f t="shared" si="35"/>
        <v>1252.5591</v>
      </c>
      <c r="J109" s="26">
        <f t="shared" si="35"/>
        <v>0</v>
      </c>
    </row>
    <row r="110" spans="1:10" s="16" customFormat="1" ht="75" customHeight="1">
      <c r="A110" s="23" t="s">
        <v>215</v>
      </c>
      <c r="B110" s="12" t="s">
        <v>216</v>
      </c>
      <c r="C110" s="13" t="s">
        <v>217</v>
      </c>
      <c r="D110" s="27">
        <v>316.478</v>
      </c>
      <c r="E110" s="27">
        <v>84.26</v>
      </c>
      <c r="F110" s="27">
        <v>84.26</v>
      </c>
      <c r="G110" s="27">
        <v>64</v>
      </c>
      <c r="H110" s="27">
        <v>0</v>
      </c>
      <c r="I110" s="27">
        <f>F110-H110</f>
        <v>84.26</v>
      </c>
      <c r="J110" s="27">
        <v>0</v>
      </c>
    </row>
    <row r="111" spans="1:10" s="16" customFormat="1" ht="144" customHeight="1">
      <c r="A111" s="23" t="s">
        <v>218</v>
      </c>
      <c r="B111" s="12" t="s">
        <v>216</v>
      </c>
      <c r="C111" s="13" t="s">
        <v>219</v>
      </c>
      <c r="D111" s="27">
        <v>1091.096</v>
      </c>
      <c r="E111" s="27">
        <v>298.74</v>
      </c>
      <c r="F111" s="27">
        <v>298.74</v>
      </c>
      <c r="G111" s="27">
        <v>227</v>
      </c>
      <c r="H111" s="27">
        <v>0</v>
      </c>
      <c r="I111" s="27">
        <f>F111-H111</f>
        <v>298.74</v>
      </c>
      <c r="J111" s="27">
        <v>0</v>
      </c>
    </row>
    <row r="112" spans="1:10" s="16" customFormat="1" ht="39" customHeight="1">
      <c r="A112" s="48" t="s">
        <v>220</v>
      </c>
      <c r="B112" s="48"/>
      <c r="C112" s="48"/>
      <c r="D112" s="20">
        <f aca="true" t="shared" si="36" ref="D112:J112">SUM(D110:D111)</f>
        <v>1407.574</v>
      </c>
      <c r="E112" s="26">
        <f t="shared" si="36"/>
        <v>383</v>
      </c>
      <c r="F112" s="26">
        <f t="shared" si="36"/>
        <v>383</v>
      </c>
      <c r="G112" s="26">
        <f t="shared" si="36"/>
        <v>291</v>
      </c>
      <c r="H112" s="26">
        <f t="shared" si="36"/>
        <v>0</v>
      </c>
      <c r="I112" s="26">
        <f t="shared" si="36"/>
        <v>383</v>
      </c>
      <c r="J112" s="26">
        <f t="shared" si="36"/>
        <v>0</v>
      </c>
    </row>
    <row r="113" spans="1:10" s="16" customFormat="1" ht="93.75" customHeight="1">
      <c r="A113" s="23" t="s">
        <v>221</v>
      </c>
      <c r="B113" s="12" t="s">
        <v>222</v>
      </c>
      <c r="C113" s="13" t="s">
        <v>223</v>
      </c>
      <c r="D113" s="27">
        <v>120</v>
      </c>
      <c r="E113" s="27">
        <v>33</v>
      </c>
      <c r="F113" s="27">
        <v>33</v>
      </c>
      <c r="G113" s="27">
        <v>25</v>
      </c>
      <c r="H113" s="27">
        <v>0</v>
      </c>
      <c r="I113" s="27">
        <f>F113-H113</f>
        <v>33</v>
      </c>
      <c r="J113" s="27">
        <v>0</v>
      </c>
    </row>
    <row r="114" spans="1:10" s="16" customFormat="1" ht="33.75" customHeight="1">
      <c r="A114" s="48" t="s">
        <v>224</v>
      </c>
      <c r="B114" s="48"/>
      <c r="C114" s="48"/>
      <c r="D114" s="20">
        <f aca="true" t="shared" si="37" ref="D114:J114">SUM(D113:D113)</f>
        <v>120</v>
      </c>
      <c r="E114" s="26">
        <f t="shared" si="37"/>
        <v>33</v>
      </c>
      <c r="F114" s="26">
        <f t="shared" si="37"/>
        <v>33</v>
      </c>
      <c r="G114" s="26">
        <f t="shared" si="37"/>
        <v>25</v>
      </c>
      <c r="H114" s="26">
        <f t="shared" si="37"/>
        <v>0</v>
      </c>
      <c r="I114" s="26">
        <f t="shared" si="37"/>
        <v>33</v>
      </c>
      <c r="J114" s="26">
        <f t="shared" si="37"/>
        <v>0</v>
      </c>
    </row>
    <row r="115" spans="1:10" s="16" customFormat="1" ht="118.5" customHeight="1">
      <c r="A115" s="23" t="s">
        <v>225</v>
      </c>
      <c r="B115" s="12" t="s">
        <v>226</v>
      </c>
      <c r="C115" s="13" t="s">
        <v>227</v>
      </c>
      <c r="D115" s="27">
        <v>400</v>
      </c>
      <c r="E115" s="27">
        <v>109</v>
      </c>
      <c r="F115" s="27">
        <v>109</v>
      </c>
      <c r="G115" s="27">
        <v>83</v>
      </c>
      <c r="H115" s="27">
        <v>0</v>
      </c>
      <c r="I115" s="27">
        <f>F115-H115</f>
        <v>109</v>
      </c>
      <c r="J115" s="27">
        <v>0</v>
      </c>
    </row>
    <row r="116" spans="1:10" s="16" customFormat="1" ht="38.25" customHeight="1">
      <c r="A116" s="48" t="s">
        <v>228</v>
      </c>
      <c r="B116" s="48"/>
      <c r="C116" s="48"/>
      <c r="D116" s="20">
        <f aca="true" t="shared" si="38" ref="D116:J116">SUM(D115:D115)</f>
        <v>400</v>
      </c>
      <c r="E116" s="26">
        <f t="shared" si="38"/>
        <v>109</v>
      </c>
      <c r="F116" s="26">
        <f t="shared" si="38"/>
        <v>109</v>
      </c>
      <c r="G116" s="26">
        <f t="shared" si="38"/>
        <v>83</v>
      </c>
      <c r="H116" s="26">
        <f t="shared" si="38"/>
        <v>0</v>
      </c>
      <c r="I116" s="26">
        <f t="shared" si="38"/>
        <v>109</v>
      </c>
      <c r="J116" s="26">
        <f t="shared" si="38"/>
        <v>0</v>
      </c>
    </row>
    <row r="118" ht="27.75" customHeight="1"/>
    <row r="119" spans="1:10" ht="23.25">
      <c r="A119" s="58" t="s">
        <v>238</v>
      </c>
      <c r="B119" s="58"/>
      <c r="C119" s="58"/>
      <c r="D119" s="58"/>
      <c r="E119" s="58"/>
      <c r="F119" s="58"/>
      <c r="G119" s="58"/>
      <c r="H119" s="58"/>
      <c r="I119" s="58"/>
      <c r="J119" s="58"/>
    </row>
    <row r="130" ht="23.25">
      <c r="C130" s="57"/>
    </row>
  </sheetData>
  <sheetProtection selectLockedCells="1" selectUnlockedCells="1"/>
  <mergeCells count="53">
    <mergeCell ref="A114:C114"/>
    <mergeCell ref="A116:C116"/>
    <mergeCell ref="A119:J119"/>
    <mergeCell ref="A97:C97"/>
    <mergeCell ref="A105:C105"/>
    <mergeCell ref="A109:C109"/>
    <mergeCell ref="A112:C112"/>
    <mergeCell ref="A84:C84"/>
    <mergeCell ref="A87:C87"/>
    <mergeCell ref="A89:C89"/>
    <mergeCell ref="A93:C93"/>
    <mergeCell ref="A73:C73"/>
    <mergeCell ref="A76:C76"/>
    <mergeCell ref="A80:C80"/>
    <mergeCell ref="A82:C82"/>
    <mergeCell ref="A56:C56"/>
    <mergeCell ref="A59:C59"/>
    <mergeCell ref="A61:C61"/>
    <mergeCell ref="A63:C63"/>
    <mergeCell ref="A48:C48"/>
    <mergeCell ref="A50:C50"/>
    <mergeCell ref="A52:C52"/>
    <mergeCell ref="A54:C54"/>
    <mergeCell ref="A38:C38"/>
    <mergeCell ref="A41:C41"/>
    <mergeCell ref="A43:C43"/>
    <mergeCell ref="A45:C45"/>
    <mergeCell ref="A28:C28"/>
    <mergeCell ref="A30:C30"/>
    <mergeCell ref="A32:C32"/>
    <mergeCell ref="A36:C36"/>
    <mergeCell ref="A20:C20"/>
    <mergeCell ref="A22:C22"/>
    <mergeCell ref="A24:C24"/>
    <mergeCell ref="A26:C26"/>
    <mergeCell ref="J8:J9"/>
    <mergeCell ref="A11:C11"/>
    <mergeCell ref="A15:C15"/>
    <mergeCell ref="A17:C17"/>
    <mergeCell ref="A5:J5"/>
    <mergeCell ref="A6:J6"/>
    <mergeCell ref="I7:J7"/>
    <mergeCell ref="A8:A9"/>
    <mergeCell ref="B8:B9"/>
    <mergeCell ref="C8:C9"/>
    <mergeCell ref="D8:E8"/>
    <mergeCell ref="F8:G8"/>
    <mergeCell ref="H8:H9"/>
    <mergeCell ref="I8:I9"/>
    <mergeCell ref="H1:J1"/>
    <mergeCell ref="A2:J2"/>
    <mergeCell ref="A3:J3"/>
    <mergeCell ref="A4:J4"/>
  </mergeCells>
  <printOptions horizontalCentered="1" verticalCentered="1"/>
  <pageMargins left="0.2361111111111111" right="0.19652777777777777" top="0.31527777777777777" bottom="0.31527777777777777" header="0.5118055555555555" footer="0.5118055555555555"/>
  <pageSetup fitToHeight="5" fitToWidth="1" horizontalDpi="300" verticalDpi="300" orientation="portrait" paperSize="9" scale="34" r:id="rId1"/>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view="pageBreakPreview" zoomScale="70" zoomScaleNormal="60" zoomScaleSheetLayoutView="70" workbookViewId="0" topLeftCell="A1">
      <selection activeCell="L10" sqref="L10"/>
    </sheetView>
  </sheetViews>
  <sheetFormatPr defaultColWidth="9.33203125" defaultRowHeight="12.75"/>
  <cols>
    <col min="1" max="1" width="6.16015625" style="0" customWidth="1"/>
    <col min="2" max="2" width="63.5" style="0" customWidth="1"/>
    <col min="3" max="3" width="130.66015625" style="0" customWidth="1"/>
    <col min="4" max="7" width="23" style="0" customWidth="1"/>
    <col min="8" max="8" width="21" style="0" customWidth="1"/>
    <col min="9" max="9" width="23" style="0" customWidth="1"/>
    <col min="10" max="10" width="24.83203125" style="0" customWidth="1"/>
    <col min="11" max="16384" width="12.83203125" style="0" customWidth="1"/>
  </cols>
  <sheetData>
    <row r="1" spans="1:10" ht="37.5" customHeight="1">
      <c r="A1" s="49" t="s">
        <v>229</v>
      </c>
      <c r="B1" s="49"/>
      <c r="C1" s="49"/>
      <c r="D1" s="49"/>
      <c r="E1" s="49"/>
      <c r="F1" s="49"/>
      <c r="G1" s="49"/>
      <c r="H1" s="49"/>
      <c r="I1" s="49"/>
      <c r="J1" s="49"/>
    </row>
    <row r="2" spans="1:10" ht="46.5" customHeight="1">
      <c r="A2" s="50" t="s">
        <v>1</v>
      </c>
      <c r="B2" s="50"/>
      <c r="C2" s="50"/>
      <c r="D2" s="50"/>
      <c r="E2" s="50"/>
      <c r="F2" s="50"/>
      <c r="G2" s="50"/>
      <c r="H2" s="50"/>
      <c r="I2" s="50"/>
      <c r="J2" s="50"/>
    </row>
    <row r="3" spans="1:10" ht="72.75" customHeight="1">
      <c r="A3" s="51" t="s">
        <v>2</v>
      </c>
      <c r="B3" s="51"/>
      <c r="C3" s="51"/>
      <c r="D3" s="51"/>
      <c r="E3" s="51"/>
      <c r="F3" s="51"/>
      <c r="G3" s="51"/>
      <c r="H3" s="51"/>
      <c r="I3" s="51"/>
      <c r="J3" s="51"/>
    </row>
    <row r="4" spans="1:10" ht="37.5" customHeight="1">
      <c r="A4" s="50" t="s">
        <v>230</v>
      </c>
      <c r="B4" s="50"/>
      <c r="C4" s="50"/>
      <c r="D4" s="50"/>
      <c r="E4" s="50"/>
      <c r="F4" s="50"/>
      <c r="G4" s="50"/>
      <c r="H4" s="50"/>
      <c r="I4" s="50"/>
      <c r="J4" s="50"/>
    </row>
    <row r="5" spans="1:10" ht="30" customHeight="1">
      <c r="A5" s="50" t="s">
        <v>4</v>
      </c>
      <c r="B5" s="50"/>
      <c r="C5" s="50"/>
      <c r="D5" s="50"/>
      <c r="E5" s="50"/>
      <c r="F5" s="50"/>
      <c r="G5" s="50"/>
      <c r="H5" s="50"/>
      <c r="I5" s="50"/>
      <c r="J5" s="50"/>
    </row>
    <row r="6" spans="1:10" ht="33" customHeight="1">
      <c r="A6" s="50" t="s">
        <v>231</v>
      </c>
      <c r="B6" s="50"/>
      <c r="C6" s="50"/>
      <c r="D6" s="50"/>
      <c r="E6" s="50"/>
      <c r="F6" s="50"/>
      <c r="G6" s="50"/>
      <c r="H6" s="50"/>
      <c r="I6" s="50"/>
      <c r="J6" s="50"/>
    </row>
    <row r="7" spans="1:10" ht="26.25" customHeight="1">
      <c r="A7" s="52" t="s">
        <v>6</v>
      </c>
      <c r="B7" s="52"/>
      <c r="C7" s="52"/>
      <c r="D7" s="52"/>
      <c r="E7" s="52"/>
      <c r="F7" s="52"/>
      <c r="G7" s="52"/>
      <c r="H7" s="52"/>
      <c r="I7" s="52"/>
      <c r="J7" s="52"/>
    </row>
    <row r="8" spans="1:10" ht="52.5" customHeight="1">
      <c r="A8" s="45" t="s">
        <v>7</v>
      </c>
      <c r="B8" s="43" t="s">
        <v>8</v>
      </c>
      <c r="C8" s="44" t="s">
        <v>9</v>
      </c>
      <c r="D8" s="53" t="s">
        <v>10</v>
      </c>
      <c r="E8" s="53"/>
      <c r="F8" s="53" t="s">
        <v>11</v>
      </c>
      <c r="G8" s="53"/>
      <c r="H8" s="45" t="s">
        <v>12</v>
      </c>
      <c r="I8" s="45" t="s">
        <v>13</v>
      </c>
      <c r="J8" s="45" t="s">
        <v>14</v>
      </c>
    </row>
    <row r="9" spans="1:10" ht="72.75" customHeight="1">
      <c r="A9" s="45"/>
      <c r="B9" s="43"/>
      <c r="C9" s="43"/>
      <c r="D9" s="28" t="s">
        <v>15</v>
      </c>
      <c r="E9" s="6" t="s">
        <v>16</v>
      </c>
      <c r="F9" s="28" t="s">
        <v>17</v>
      </c>
      <c r="G9" s="28" t="s">
        <v>232</v>
      </c>
      <c r="H9" s="45"/>
      <c r="I9" s="45"/>
      <c r="J9" s="45"/>
    </row>
    <row r="10" spans="1:10" ht="20.25" customHeight="1">
      <c r="A10" s="29">
        <v>1</v>
      </c>
      <c r="B10" s="29">
        <v>2</v>
      </c>
      <c r="C10" s="29">
        <v>3</v>
      </c>
      <c r="D10" s="29">
        <v>4</v>
      </c>
      <c r="E10" s="29">
        <v>5</v>
      </c>
      <c r="F10" s="29">
        <v>6</v>
      </c>
      <c r="G10" s="29">
        <v>7</v>
      </c>
      <c r="H10" s="29">
        <v>8</v>
      </c>
      <c r="I10" s="29">
        <v>9</v>
      </c>
      <c r="J10" s="29">
        <v>10</v>
      </c>
    </row>
    <row r="11" spans="1:10" ht="46.5" customHeight="1">
      <c r="A11" s="54" t="s">
        <v>29</v>
      </c>
      <c r="B11" s="54"/>
      <c r="C11" s="54"/>
      <c r="D11" s="30">
        <f aca="true" t="shared" si="0" ref="D11:J11">D13+D15</f>
        <v>4392.426</v>
      </c>
      <c r="E11" s="30">
        <f t="shared" si="0"/>
        <v>4392.426</v>
      </c>
      <c r="F11" s="30">
        <f t="shared" si="0"/>
        <v>4392.426</v>
      </c>
      <c r="G11" s="30">
        <f t="shared" si="0"/>
        <v>606.5</v>
      </c>
      <c r="H11" s="30">
        <f t="shared" si="0"/>
        <v>0</v>
      </c>
      <c r="I11" s="30">
        <f t="shared" si="0"/>
        <v>4392.426</v>
      </c>
      <c r="J11" s="30">
        <f t="shared" si="0"/>
        <v>0</v>
      </c>
    </row>
    <row r="12" spans="1:10" ht="103.5" customHeight="1">
      <c r="A12" s="31">
        <v>1</v>
      </c>
      <c r="B12" s="32" t="s">
        <v>85</v>
      </c>
      <c r="C12" s="33" t="s">
        <v>233</v>
      </c>
      <c r="D12" s="34">
        <v>2766.76</v>
      </c>
      <c r="E12" s="34">
        <v>2766.76</v>
      </c>
      <c r="F12" s="34">
        <v>2766.76</v>
      </c>
      <c r="G12" s="34">
        <v>381.8</v>
      </c>
      <c r="H12" s="35">
        <v>0</v>
      </c>
      <c r="I12" s="35">
        <f>F12-H12</f>
        <v>2766.76</v>
      </c>
      <c r="J12" s="35">
        <v>0</v>
      </c>
    </row>
    <row r="13" spans="1:10" ht="35.25" customHeight="1">
      <c r="A13" s="55" t="s">
        <v>87</v>
      </c>
      <c r="B13" s="55"/>
      <c r="C13" s="55"/>
      <c r="D13" s="36">
        <f aca="true" t="shared" si="1" ref="D13:J13">SUM(D12:D12)</f>
        <v>2766.76</v>
      </c>
      <c r="E13" s="36">
        <f t="shared" si="1"/>
        <v>2766.76</v>
      </c>
      <c r="F13" s="36">
        <f t="shared" si="1"/>
        <v>2766.76</v>
      </c>
      <c r="G13" s="36">
        <f t="shared" si="1"/>
        <v>381.8</v>
      </c>
      <c r="H13" s="36">
        <f t="shared" si="1"/>
        <v>0</v>
      </c>
      <c r="I13" s="36">
        <f t="shared" si="1"/>
        <v>2766.76</v>
      </c>
      <c r="J13" s="36">
        <f t="shared" si="1"/>
        <v>0</v>
      </c>
    </row>
    <row r="14" spans="1:10" ht="105" customHeight="1">
      <c r="A14" s="31">
        <v>2</v>
      </c>
      <c r="B14" s="32" t="s">
        <v>234</v>
      </c>
      <c r="C14" s="33" t="s">
        <v>235</v>
      </c>
      <c r="D14" s="37">
        <v>1625.666</v>
      </c>
      <c r="E14" s="37">
        <v>1625.666</v>
      </c>
      <c r="F14" s="37">
        <v>1625.666</v>
      </c>
      <c r="G14" s="37">
        <v>224.7</v>
      </c>
      <c r="H14" s="37">
        <v>0</v>
      </c>
      <c r="I14" s="37">
        <f>F14-H14</f>
        <v>1625.666</v>
      </c>
      <c r="J14" s="38">
        <v>0</v>
      </c>
    </row>
    <row r="15" spans="1:10" ht="35.25" customHeight="1">
      <c r="A15" s="55" t="s">
        <v>236</v>
      </c>
      <c r="B15" s="55"/>
      <c r="C15" s="55"/>
      <c r="D15" s="36">
        <f aca="true" t="shared" si="2" ref="D15:J15">SUM(D14:D14)</f>
        <v>1625.666</v>
      </c>
      <c r="E15" s="36">
        <f t="shared" si="2"/>
        <v>1625.666</v>
      </c>
      <c r="F15" s="36">
        <f t="shared" si="2"/>
        <v>1625.666</v>
      </c>
      <c r="G15" s="36">
        <f t="shared" si="2"/>
        <v>224.7</v>
      </c>
      <c r="H15" s="36">
        <f t="shared" si="2"/>
        <v>0</v>
      </c>
      <c r="I15" s="36">
        <f t="shared" si="2"/>
        <v>1625.666</v>
      </c>
      <c r="J15" s="36">
        <f t="shared" si="2"/>
        <v>0</v>
      </c>
    </row>
    <row r="16" spans="1:10" ht="68.25" customHeight="1">
      <c r="A16" s="56" t="s">
        <v>237</v>
      </c>
      <c r="B16" s="56"/>
      <c r="C16" s="56"/>
      <c r="D16" s="39"/>
      <c r="E16" s="39"/>
      <c r="F16" s="39"/>
      <c r="G16" s="39"/>
      <c r="H16" s="39"/>
      <c r="I16" s="39"/>
      <c r="J16" s="39"/>
    </row>
    <row r="17" ht="54" customHeight="1"/>
  </sheetData>
  <sheetProtection selectLockedCells="1" selectUnlockedCells="1"/>
  <mergeCells count="19">
    <mergeCell ref="A16:C16"/>
    <mergeCell ref="J8:J9"/>
    <mergeCell ref="A11:C11"/>
    <mergeCell ref="A13:C13"/>
    <mergeCell ref="A15:C15"/>
    <mergeCell ref="A5:J5"/>
    <mergeCell ref="A6:J6"/>
    <mergeCell ref="A7:J7"/>
    <mergeCell ref="A8:A9"/>
    <mergeCell ref="B8:B9"/>
    <mergeCell ref="C8:C9"/>
    <mergeCell ref="D8:E8"/>
    <mergeCell ref="F8:G8"/>
    <mergeCell ref="H8:H9"/>
    <mergeCell ref="I8:I9"/>
    <mergeCell ref="A1:J1"/>
    <mergeCell ref="A2:J2"/>
    <mergeCell ref="A3:J3"/>
    <mergeCell ref="A4:J4"/>
  </mergeCells>
  <printOptions/>
  <pageMargins left="0.43333333333333335" right="0.3541666666666667" top="0.49236111111111114" bottom="0.37430555555555556" header="0.5118055555555555" footer="0.5118055555555555"/>
  <pageSetup fitToHeight="1" fitToWidth="1" horizontalDpi="300" verticalDpi="300" orientation="portrait" paperSize="9" scale="2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1900-Zvaop</cp:lastModifiedBy>
  <dcterms:modified xsi:type="dcterms:W3CDTF">2021-11-19T06:45:38Z</dcterms:modified>
  <cp:category/>
  <cp:version/>
  <cp:contentType/>
  <cp:contentStatus/>
</cp:coreProperties>
</file>