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8800" windowHeight="12330" activeTab="1"/>
  </bookViews>
  <sheets>
    <sheet name="Загальний фонд 01.01.2022" sheetId="1" r:id="rId1"/>
    <sheet name="Спеціальний фонд 01.01.2022" sheetId="2" r:id="rId2"/>
  </sheets>
  <calcPr calcId="145621"/>
</workbook>
</file>

<file path=xl/calcChain.xml><?xml version="1.0" encoding="utf-8"?>
<calcChain xmlns="http://schemas.openxmlformats.org/spreadsheetml/2006/main">
  <c r="E12" i="2" l="1"/>
  <c r="D20" i="2"/>
  <c r="C20" i="2"/>
  <c r="E22" i="2" l="1"/>
  <c r="E26" i="1" l="1"/>
  <c r="E23" i="1" l="1"/>
  <c r="E11" i="1" l="1"/>
  <c r="E6" i="2" l="1"/>
  <c r="E7" i="2"/>
  <c r="E8" i="2"/>
  <c r="E9" i="2"/>
  <c r="E10" i="2"/>
  <c r="E11" i="2"/>
  <c r="E13" i="2"/>
  <c r="E14" i="2"/>
  <c r="E15" i="2"/>
  <c r="E16" i="2"/>
  <c r="E17" i="2"/>
  <c r="E18" i="2"/>
  <c r="E19" i="2"/>
  <c r="E21" i="2"/>
  <c r="E23" i="2"/>
  <c r="D21" i="1" l="1"/>
  <c r="D29" i="1" s="1"/>
  <c r="C21" i="1"/>
  <c r="C29" i="1" s="1"/>
  <c r="E7" i="1"/>
  <c r="E28" i="1"/>
  <c r="E27" i="1"/>
  <c r="E25" i="1"/>
  <c r="E24" i="1"/>
  <c r="E22" i="1"/>
  <c r="E20" i="1"/>
  <c r="E19" i="1"/>
  <c r="E18" i="1"/>
  <c r="E17" i="1"/>
  <c r="E16" i="1"/>
  <c r="E15" i="1"/>
  <c r="E14" i="1"/>
  <c r="E13" i="1"/>
  <c r="E12" i="1"/>
  <c r="E10" i="1"/>
  <c r="E9" i="1"/>
  <c r="E8" i="1"/>
  <c r="E6" i="1"/>
  <c r="E21" i="1" l="1"/>
  <c r="E29" i="1"/>
  <c r="C24" i="2"/>
  <c r="E20" i="2"/>
  <c r="D24" i="2"/>
  <c r="E24" i="2" l="1"/>
</calcChain>
</file>

<file path=xl/sharedStrings.xml><?xml version="1.0" encoding="utf-8"?>
<sst xmlns="http://schemas.openxmlformats.org/spreadsheetml/2006/main" count="97" uniqueCount="61">
  <si>
    <t>Код</t>
  </si>
  <si>
    <t>План на рік з урахуванням змін</t>
  </si>
  <si>
    <t>0100</t>
  </si>
  <si>
    <t>Державне управління</t>
  </si>
  <si>
    <t>1000</t>
  </si>
  <si>
    <t>Освіта</t>
  </si>
  <si>
    <t>2000</t>
  </si>
  <si>
    <t>Охорона здоров`я</t>
  </si>
  <si>
    <t>3000</t>
  </si>
  <si>
    <t>Соціальний захист та соціальне забезпечення</t>
  </si>
  <si>
    <t>4000</t>
  </si>
  <si>
    <t>Культура i мистецтво</t>
  </si>
  <si>
    <t>5000</t>
  </si>
  <si>
    <t>Фiзична культура i спорт</t>
  </si>
  <si>
    <t>6000</t>
  </si>
  <si>
    <t>Житлово-комунальне господарство</t>
  </si>
  <si>
    <t>7100</t>
  </si>
  <si>
    <t>Сільське, лісове, рибне господарство та мисливство</t>
  </si>
  <si>
    <t>7400</t>
  </si>
  <si>
    <t>Транспорт та транспортна інфраструктура, дорожнє господарство</t>
  </si>
  <si>
    <t>7600</t>
  </si>
  <si>
    <t>Інші програми та заходи, пов`язані з економічною діяльністю</t>
  </si>
  <si>
    <t>8100</t>
  </si>
  <si>
    <t>Захист населення і територій від надзвичайних ситуацій техногенного та природного характеру</t>
  </si>
  <si>
    <t>8200</t>
  </si>
  <si>
    <t>Громадський порядок та безпека</t>
  </si>
  <si>
    <t>8400</t>
  </si>
  <si>
    <t>Засоби масової інформації</t>
  </si>
  <si>
    <t>8500</t>
  </si>
  <si>
    <t>Нерозподілені трансферти з державного бюджету</t>
  </si>
  <si>
    <t>8700</t>
  </si>
  <si>
    <t>Резервний фонд</t>
  </si>
  <si>
    <t>9100</t>
  </si>
  <si>
    <t>Дотації з місцевого бюджету іншим бюджетам</t>
  </si>
  <si>
    <t>9300</t>
  </si>
  <si>
    <t>Субвенції з місцевого бюджету іншим місцевим бюджетам на здійснення програм у галузі освіти за рахунок субвенцій з державного бюджету</t>
  </si>
  <si>
    <t>9400</t>
  </si>
  <si>
    <t>Субвенції з місцевого бюджету іншим місцевим бюджетам на здійснення програм та заходів у галузі охорони здоров`я за рахунок субвенцій з державного бюджету</t>
  </si>
  <si>
    <t>9700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</si>
  <si>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</si>
  <si>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</si>
  <si>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</si>
  <si>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 </t>
  </si>
  <si>
    <t xml:space="preserve">Усього </t>
  </si>
  <si>
    <t>Охорона навколишнього природного середовища</t>
  </si>
  <si>
    <t>8300</t>
  </si>
  <si>
    <t>Будівництво та регіональний розвиток</t>
  </si>
  <si>
    <t>7300</t>
  </si>
  <si>
    <t>тис. гривень</t>
  </si>
  <si>
    <t>Видатки обласного бюджету</t>
  </si>
  <si>
    <t>Разом видатків</t>
  </si>
  <si>
    <t>Усього</t>
  </si>
  <si>
    <t>% виконання за вказаний період</t>
  </si>
  <si>
    <t>Кошторисні призначення</t>
  </si>
  <si>
    <t>9200</t>
  </si>
  <si>
    <t>Субвенції з місцевого бюджету іншим місцевим бюджетам на здійснення програм соціального захисту за рахунок субвенцій з державного бюджету</t>
  </si>
  <si>
    <t>Субвенції з місцевого бюджету іншим місцевим бюджетам на здійснення  інших програм та заходів  за рахунок субвенцій з державного бюджету</t>
  </si>
  <si>
    <t>Інформація про використання коштів спеціального фонду 
обласного бюджету Тернопільської області на 01.01.2022</t>
  </si>
  <si>
    <t>Факт на 01.01.2022</t>
  </si>
  <si>
    <t>Інформація про використання коштів загального фонду 
обласного бюджету Тернопільської області на 01.01.2022</t>
  </si>
  <si>
    <t>* кошторисні призначення станом на 01.12.2021 (дані звіту казначейства)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</si>
</sst>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4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2" fillId="0" borderId="0"/>
  </cellStyleXfs>
  <cellXfs count="26">
    <xf numFmtId="0" fontId="0" fillId="0" borderId="0" xfId="0"/>
    <xf numFmtId="0" fontId="0" fillId="0" borderId="0" xfId="0" applyAlignment="1">
      <alignment vertical="center"/>
    </xf>
    <xf numFmtId="0" fontId="2" fillId="2" borderId="0" xfId="0" applyFont="1" applyFill="1"/>
    <xf numFmtId="0" fontId="3" fillId="2" borderId="1" xfId="0" quotePrefix="1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0" xfId="0" applyFont="1" applyFill="1" applyAlignment="1">
      <alignment horizontal="center"/>
    </xf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164" fontId="6" fillId="2" borderId="1" xfId="0" applyNumberFormat="1" applyFont="1" applyFill="1" applyBorder="1" applyAlignment="1">
      <alignment vertical="center" wrapText="1"/>
    </xf>
    <xf numFmtId="164" fontId="4" fillId="2" borderId="1" xfId="0" applyNumberFormat="1" applyFont="1" applyFill="1" applyBorder="1" applyAlignment="1">
      <alignment vertical="center" wrapText="1"/>
    </xf>
    <xf numFmtId="0" fontId="6" fillId="2" borderId="1" xfId="0" quotePrefix="1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7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6" fillId="0" borderId="0" xfId="0" applyFont="1"/>
    <xf numFmtId="0" fontId="8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  <xf numFmtId="0" fontId="3" fillId="2" borderId="1" xfId="0" quotePrefix="1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right"/>
    </xf>
    <xf numFmtId="0" fontId="0" fillId="0" borderId="0" xfId="0"/>
    <xf numFmtId="0" fontId="5" fillId="2" borderId="0" xfId="0" applyFont="1" applyFill="1" applyAlignment="1">
      <alignment horizontal="center" wrapText="1"/>
    </xf>
    <xf numFmtId="0" fontId="1" fillId="0" borderId="0" xfId="0" applyFont="1" applyAlignment="1">
      <alignment horizontal="center"/>
    </xf>
  </cellXfs>
  <cellStyles count="3">
    <cellStyle name="Звичайни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30"/>
  <sheetViews>
    <sheetView topLeftCell="A21" zoomScaleNormal="100" workbookViewId="0">
      <selection activeCell="C6" sqref="C6"/>
    </sheetView>
  </sheetViews>
  <sheetFormatPr defaultRowHeight="15" x14ac:dyDescent="0.25"/>
  <cols>
    <col min="1" max="1" width="10.7109375" customWidth="1"/>
    <col min="2" max="2" width="50.7109375" customWidth="1"/>
    <col min="3" max="3" width="25.5703125" customWidth="1"/>
    <col min="4" max="4" width="23.7109375" customWidth="1"/>
    <col min="5" max="5" width="20.7109375" customWidth="1"/>
    <col min="7" max="7" width="5.28515625" customWidth="1"/>
  </cols>
  <sheetData>
    <row r="2" spans="1:7" ht="63.75" customHeight="1" x14ac:dyDescent="0.35">
      <c r="A2" s="24" t="s">
        <v>59</v>
      </c>
      <c r="B2" s="24"/>
      <c r="C2" s="24"/>
      <c r="D2" s="24"/>
      <c r="E2" s="24"/>
    </row>
    <row r="3" spans="1:7" ht="18.75" customHeight="1" x14ac:dyDescent="0.3">
      <c r="A3" s="6"/>
      <c r="B3" s="6"/>
      <c r="C3" s="6"/>
      <c r="D3" s="6"/>
      <c r="E3" s="6"/>
    </row>
    <row r="4" spans="1:7" ht="20.25" x14ac:dyDescent="0.3">
      <c r="A4" s="2"/>
      <c r="B4" s="2"/>
      <c r="C4" s="2"/>
      <c r="D4" s="2"/>
      <c r="E4" s="22" t="s">
        <v>48</v>
      </c>
    </row>
    <row r="5" spans="1:7" s="18" customFormat="1" ht="60.75" x14ac:dyDescent="0.35">
      <c r="A5" s="16" t="s">
        <v>0</v>
      </c>
      <c r="B5" s="16" t="s">
        <v>49</v>
      </c>
      <c r="C5" s="16" t="s">
        <v>1</v>
      </c>
      <c r="D5" s="16" t="s">
        <v>58</v>
      </c>
      <c r="E5" s="16" t="s">
        <v>52</v>
      </c>
    </row>
    <row r="6" spans="1:7" ht="20.25" x14ac:dyDescent="0.25">
      <c r="A6" s="3" t="s">
        <v>2</v>
      </c>
      <c r="B6" s="4" t="s">
        <v>3</v>
      </c>
      <c r="C6" s="11">
        <v>39833.050000000003</v>
      </c>
      <c r="D6" s="11">
        <v>39458.32</v>
      </c>
      <c r="E6" s="11">
        <f>D6/C6*100</f>
        <v>99.059248538587923</v>
      </c>
    </row>
    <row r="7" spans="1:7" ht="20.25" x14ac:dyDescent="0.25">
      <c r="A7" s="3" t="s">
        <v>4</v>
      </c>
      <c r="B7" s="4" t="s">
        <v>5</v>
      </c>
      <c r="C7" s="11">
        <v>878481.73</v>
      </c>
      <c r="D7" s="11">
        <v>874728</v>
      </c>
      <c r="E7" s="11">
        <f>D7/C7*100</f>
        <v>99.572702553529496</v>
      </c>
      <c r="G7" s="23"/>
    </row>
    <row r="8" spans="1:7" ht="20.25" x14ac:dyDescent="0.25">
      <c r="A8" s="3" t="s">
        <v>6</v>
      </c>
      <c r="B8" s="4" t="s">
        <v>7</v>
      </c>
      <c r="C8" s="11">
        <v>184329.08</v>
      </c>
      <c r="D8" s="11">
        <v>181875.01</v>
      </c>
      <c r="E8" s="11">
        <f t="shared" ref="E8:E29" si="0">D8/C8*100</f>
        <v>98.668647399531324</v>
      </c>
      <c r="G8" s="23"/>
    </row>
    <row r="9" spans="1:7" ht="37.5" x14ac:dyDescent="0.25">
      <c r="A9" s="3" t="s">
        <v>8</v>
      </c>
      <c r="B9" s="4" t="s">
        <v>9</v>
      </c>
      <c r="C9" s="11">
        <v>125954.28</v>
      </c>
      <c r="D9" s="11">
        <v>124920.47</v>
      </c>
      <c r="E9" s="11">
        <f t="shared" si="0"/>
        <v>99.179218046421298</v>
      </c>
      <c r="G9" s="23"/>
    </row>
    <row r="10" spans="1:7" ht="20.25" x14ac:dyDescent="0.25">
      <c r="A10" s="3" t="s">
        <v>10</v>
      </c>
      <c r="B10" s="4" t="s">
        <v>11</v>
      </c>
      <c r="C10" s="11">
        <v>127165.5</v>
      </c>
      <c r="D10" s="11">
        <v>126947.22</v>
      </c>
      <c r="E10" s="11">
        <f t="shared" si="0"/>
        <v>99.828349670311525</v>
      </c>
      <c r="G10" s="23"/>
    </row>
    <row r="11" spans="1:7" ht="20.25" x14ac:dyDescent="0.25">
      <c r="A11" s="3" t="s">
        <v>12</v>
      </c>
      <c r="B11" s="4" t="s">
        <v>13</v>
      </c>
      <c r="C11" s="11">
        <v>44988.2</v>
      </c>
      <c r="D11" s="11">
        <v>44749.57</v>
      </c>
      <c r="E11" s="11">
        <f t="shared" si="0"/>
        <v>99.469572021107766</v>
      </c>
      <c r="G11" s="23"/>
    </row>
    <row r="12" spans="1:7" ht="20.25" x14ac:dyDescent="0.25">
      <c r="A12" s="3" t="s">
        <v>14</v>
      </c>
      <c r="B12" s="4" t="s">
        <v>15</v>
      </c>
      <c r="C12" s="11">
        <v>406.6</v>
      </c>
      <c r="D12" s="11">
        <v>406.6</v>
      </c>
      <c r="E12" s="11">
        <f t="shared" si="0"/>
        <v>100</v>
      </c>
      <c r="G12" s="23"/>
    </row>
    <row r="13" spans="1:7" ht="37.5" x14ac:dyDescent="0.25">
      <c r="A13" s="3" t="s">
        <v>16</v>
      </c>
      <c r="B13" s="4" t="s">
        <v>17</v>
      </c>
      <c r="C13" s="11">
        <v>1424.4</v>
      </c>
      <c r="D13" s="11">
        <v>1388.84</v>
      </c>
      <c r="E13" s="11">
        <f t="shared" si="0"/>
        <v>97.503510249929775</v>
      </c>
      <c r="G13" s="23"/>
    </row>
    <row r="14" spans="1:7" ht="37.5" x14ac:dyDescent="0.25">
      <c r="A14" s="3" t="s">
        <v>18</v>
      </c>
      <c r="B14" s="4" t="s">
        <v>19</v>
      </c>
      <c r="C14" s="11">
        <v>6734.8</v>
      </c>
      <c r="D14" s="11">
        <v>6434.9</v>
      </c>
      <c r="E14" s="11">
        <f t="shared" si="0"/>
        <v>95.547009562273558</v>
      </c>
      <c r="G14" s="23"/>
    </row>
    <row r="15" spans="1:7" ht="37.5" x14ac:dyDescent="0.25">
      <c r="A15" s="3" t="s">
        <v>20</v>
      </c>
      <c r="B15" s="4" t="s">
        <v>21</v>
      </c>
      <c r="C15" s="11">
        <v>24953.599999999999</v>
      </c>
      <c r="D15" s="11">
        <v>23884.080000000002</v>
      </c>
      <c r="E15" s="11">
        <f t="shared" si="0"/>
        <v>95.71396511926136</v>
      </c>
      <c r="G15" s="23"/>
    </row>
    <row r="16" spans="1:7" ht="56.25" x14ac:dyDescent="0.25">
      <c r="A16" s="3" t="s">
        <v>22</v>
      </c>
      <c r="B16" s="4" t="s">
        <v>23</v>
      </c>
      <c r="C16" s="11">
        <v>1545.3</v>
      </c>
      <c r="D16" s="11">
        <v>1544.96</v>
      </c>
      <c r="E16" s="11">
        <f t="shared" si="0"/>
        <v>99.977997799779985</v>
      </c>
      <c r="G16" s="23"/>
    </row>
    <row r="17" spans="1:7" ht="20.25" x14ac:dyDescent="0.25">
      <c r="A17" s="3" t="s">
        <v>24</v>
      </c>
      <c r="B17" s="4" t="s">
        <v>25</v>
      </c>
      <c r="C17" s="11">
        <v>911.7</v>
      </c>
      <c r="D17" s="11">
        <v>657</v>
      </c>
      <c r="E17" s="11">
        <f t="shared" si="0"/>
        <v>72.063178677196433</v>
      </c>
      <c r="G17" s="23"/>
    </row>
    <row r="18" spans="1:7" ht="20.25" x14ac:dyDescent="0.25">
      <c r="A18" s="3" t="s">
        <v>26</v>
      </c>
      <c r="B18" s="4" t="s">
        <v>27</v>
      </c>
      <c r="C18" s="11">
        <v>1000</v>
      </c>
      <c r="D18" s="11">
        <v>998.95</v>
      </c>
      <c r="E18" s="11">
        <f t="shared" si="0"/>
        <v>99.894999999999996</v>
      </c>
      <c r="G18" s="23"/>
    </row>
    <row r="19" spans="1:7" ht="37.5" x14ac:dyDescent="0.25">
      <c r="A19" s="3" t="s">
        <v>28</v>
      </c>
      <c r="B19" s="4" t="s">
        <v>29</v>
      </c>
      <c r="C19" s="11">
        <v>28408.1</v>
      </c>
      <c r="D19" s="11"/>
      <c r="E19" s="11">
        <f t="shared" si="0"/>
        <v>0</v>
      </c>
      <c r="G19" s="23"/>
    </row>
    <row r="20" spans="1:7" ht="20.25" x14ac:dyDescent="0.25">
      <c r="A20" s="3" t="s">
        <v>30</v>
      </c>
      <c r="B20" s="4" t="s">
        <v>31</v>
      </c>
      <c r="C20" s="11">
        <v>1853</v>
      </c>
      <c r="D20" s="11"/>
      <c r="E20" s="11">
        <f t="shared" si="0"/>
        <v>0</v>
      </c>
      <c r="G20" s="23"/>
    </row>
    <row r="21" spans="1:7" s="15" customFormat="1" ht="21" x14ac:dyDescent="0.35">
      <c r="A21" s="13"/>
      <c r="B21" s="14" t="s">
        <v>50</v>
      </c>
      <c r="C21" s="12">
        <f xml:space="preserve"> SUM(C6:C20)</f>
        <v>1467989.3400000003</v>
      </c>
      <c r="D21" s="12">
        <f xml:space="preserve"> SUM(D6:D20)</f>
        <v>1427993.9200000002</v>
      </c>
      <c r="E21" s="12">
        <f t="shared" si="0"/>
        <v>97.275496564573132</v>
      </c>
      <c r="G21" s="23"/>
    </row>
    <row r="22" spans="1:7" ht="37.5" x14ac:dyDescent="0.25">
      <c r="A22" s="3" t="s">
        <v>32</v>
      </c>
      <c r="B22" s="4" t="s">
        <v>33</v>
      </c>
      <c r="C22" s="11">
        <v>121493.1</v>
      </c>
      <c r="D22" s="11">
        <v>121493.1</v>
      </c>
      <c r="E22" s="11">
        <f t="shared" si="0"/>
        <v>100</v>
      </c>
      <c r="G22" s="23"/>
    </row>
    <row r="23" spans="1:7" ht="75" x14ac:dyDescent="0.25">
      <c r="A23" s="3" t="s">
        <v>54</v>
      </c>
      <c r="B23" s="4" t="s">
        <v>55</v>
      </c>
      <c r="C23" s="11">
        <v>20001.560000000001</v>
      </c>
      <c r="D23" s="11">
        <v>19881.11</v>
      </c>
      <c r="E23" s="11">
        <f t="shared" si="0"/>
        <v>99.3977969718362</v>
      </c>
      <c r="G23" s="23"/>
    </row>
    <row r="24" spans="1:7" ht="75" x14ac:dyDescent="0.25">
      <c r="A24" s="3" t="s">
        <v>34</v>
      </c>
      <c r="B24" s="4" t="s">
        <v>35</v>
      </c>
      <c r="C24" s="11">
        <v>81599.350000000006</v>
      </c>
      <c r="D24" s="11">
        <v>77377.37</v>
      </c>
      <c r="E24" s="11">
        <f t="shared" si="0"/>
        <v>94.825963687210731</v>
      </c>
      <c r="G24" s="23"/>
    </row>
    <row r="25" spans="1:7" ht="93.75" x14ac:dyDescent="0.25">
      <c r="A25" s="3" t="s">
        <v>36</v>
      </c>
      <c r="B25" s="4" t="s">
        <v>37</v>
      </c>
      <c r="C25" s="11">
        <v>48865.5</v>
      </c>
      <c r="D25" s="11">
        <v>48865.41</v>
      </c>
      <c r="E25" s="11">
        <f t="shared" si="0"/>
        <v>99.999815820978</v>
      </c>
      <c r="G25" s="23"/>
    </row>
    <row r="26" spans="1:7" ht="75" x14ac:dyDescent="0.25">
      <c r="A26" s="21">
        <v>9600</v>
      </c>
      <c r="B26" s="4" t="s">
        <v>56</v>
      </c>
      <c r="C26" s="11">
        <v>1552.8</v>
      </c>
      <c r="D26" s="11">
        <v>1552.8</v>
      </c>
      <c r="E26" s="11">
        <f t="shared" si="0"/>
        <v>100</v>
      </c>
      <c r="G26" s="23"/>
    </row>
    <row r="27" spans="1:7" ht="75" x14ac:dyDescent="0.25">
      <c r="A27" s="3" t="s">
        <v>38</v>
      </c>
      <c r="B27" s="4" t="s">
        <v>39</v>
      </c>
      <c r="C27" s="11">
        <v>18438.2</v>
      </c>
      <c r="D27" s="11">
        <v>17633.419999999998</v>
      </c>
      <c r="E27" s="11">
        <f t="shared" si="0"/>
        <v>95.635257237691306</v>
      </c>
      <c r="G27" s="23"/>
    </row>
    <row r="28" spans="1:7" ht="75" x14ac:dyDescent="0.25">
      <c r="A28" s="3" t="s">
        <v>40</v>
      </c>
      <c r="B28" s="4" t="s">
        <v>41</v>
      </c>
      <c r="C28" s="11">
        <v>10279.9</v>
      </c>
      <c r="D28" s="11">
        <v>10192.32</v>
      </c>
      <c r="E28" s="11">
        <f t="shared" si="0"/>
        <v>99.14804618721972</v>
      </c>
      <c r="G28" s="23"/>
    </row>
    <row r="29" spans="1:7" ht="20.25" x14ac:dyDescent="0.25">
      <c r="A29" s="5" t="s">
        <v>42</v>
      </c>
      <c r="B29" s="14" t="s">
        <v>43</v>
      </c>
      <c r="C29" s="12">
        <f>SUM(C21:C28)</f>
        <v>1770219.7500000005</v>
      </c>
      <c r="D29" s="12">
        <f>SUM(D21:D28)</f>
        <v>1724989.4500000004</v>
      </c>
      <c r="E29" s="12">
        <f t="shared" si="0"/>
        <v>97.444933037268385</v>
      </c>
      <c r="G29" s="23"/>
    </row>
    <row r="30" spans="1:7" x14ac:dyDescent="0.25">
      <c r="A30" s="1"/>
      <c r="B30" s="1"/>
      <c r="C30" s="1"/>
      <c r="D30" s="1"/>
      <c r="E30" s="1"/>
    </row>
  </sheetData>
  <mergeCells count="1">
    <mergeCell ref="A2:E2"/>
  </mergeCells>
  <pageMargins left="0.32" right="0.33" top="0.39370078740157499" bottom="0.39370078740157499" header="0" footer="0"/>
  <pageSetup paperSize="9" scale="49" fitToHeight="50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C11" sqref="C11"/>
    </sheetView>
  </sheetViews>
  <sheetFormatPr defaultRowHeight="15" x14ac:dyDescent="0.25"/>
  <cols>
    <col min="1" max="1" width="9.140625" customWidth="1"/>
    <col min="2" max="2" width="56.42578125" customWidth="1"/>
    <col min="3" max="3" width="30.140625" customWidth="1"/>
    <col min="4" max="4" width="23.7109375" customWidth="1"/>
    <col min="5" max="5" width="25.28515625" customWidth="1"/>
    <col min="7" max="7" width="6.5703125" customWidth="1"/>
  </cols>
  <sheetData>
    <row r="1" spans="1:10" ht="18.75" x14ac:dyDescent="0.3">
      <c r="A1" s="8"/>
      <c r="B1" s="8"/>
      <c r="C1" s="8"/>
      <c r="D1" s="8"/>
      <c r="E1" s="8"/>
    </row>
    <row r="2" spans="1:10" ht="60" customHeight="1" x14ac:dyDescent="0.35">
      <c r="A2" s="24" t="s">
        <v>57</v>
      </c>
      <c r="B2" s="24"/>
      <c r="C2" s="24"/>
      <c r="D2" s="24"/>
      <c r="E2" s="24"/>
      <c r="F2" s="9"/>
      <c r="G2" s="9"/>
      <c r="H2" s="7"/>
      <c r="I2" s="7"/>
      <c r="J2" s="7"/>
    </row>
    <row r="3" spans="1:10" ht="18.75" x14ac:dyDescent="0.3">
      <c r="A3" s="25"/>
      <c r="B3" s="25"/>
      <c r="C3" s="25"/>
      <c r="D3" s="25"/>
      <c r="E3" s="8"/>
      <c r="F3" s="7"/>
      <c r="G3" s="7"/>
      <c r="H3" s="7"/>
      <c r="I3" s="7"/>
      <c r="J3" s="7"/>
    </row>
    <row r="4" spans="1:10" ht="18.75" x14ac:dyDescent="0.3">
      <c r="A4" s="7"/>
      <c r="B4" s="7"/>
      <c r="C4" s="7"/>
      <c r="D4" s="7"/>
      <c r="E4" s="10" t="s">
        <v>48</v>
      </c>
      <c r="F4" s="7"/>
      <c r="G4" s="7"/>
      <c r="H4" s="7"/>
      <c r="I4" s="7"/>
      <c r="J4" s="7"/>
    </row>
    <row r="5" spans="1:10" s="15" customFormat="1" ht="40.5" x14ac:dyDescent="0.35">
      <c r="A5" s="16" t="s">
        <v>0</v>
      </c>
      <c r="B5" s="16" t="s">
        <v>49</v>
      </c>
      <c r="C5" s="16" t="s">
        <v>53</v>
      </c>
      <c r="D5" s="16" t="s">
        <v>58</v>
      </c>
      <c r="E5" s="16" t="s">
        <v>52</v>
      </c>
      <c r="F5" s="17"/>
      <c r="G5" s="17"/>
      <c r="H5" s="17"/>
      <c r="I5" s="17"/>
      <c r="J5" s="17"/>
    </row>
    <row r="6" spans="1:10" ht="20.25" x14ac:dyDescent="0.25">
      <c r="A6" s="3" t="s">
        <v>2</v>
      </c>
      <c r="B6" s="4" t="s">
        <v>3</v>
      </c>
      <c r="C6" s="11">
        <v>749.9</v>
      </c>
      <c r="D6" s="11">
        <v>716.39</v>
      </c>
      <c r="E6" s="11">
        <f t="shared" ref="E6:E24" si="0">D6/C6*100</f>
        <v>95.531404187224965</v>
      </c>
      <c r="F6" s="7"/>
      <c r="G6" s="7"/>
      <c r="H6" s="7"/>
      <c r="I6" s="7"/>
      <c r="J6" s="7"/>
    </row>
    <row r="7" spans="1:10" ht="20.25" x14ac:dyDescent="0.25">
      <c r="A7" s="3" t="s">
        <v>4</v>
      </c>
      <c r="B7" s="4" t="s">
        <v>5</v>
      </c>
      <c r="C7" s="11">
        <v>129068.5</v>
      </c>
      <c r="D7" s="11">
        <v>109831.38</v>
      </c>
      <c r="E7" s="11">
        <f t="shared" si="0"/>
        <v>85.095418324378144</v>
      </c>
      <c r="F7" s="7"/>
      <c r="G7" s="7"/>
      <c r="H7" s="7"/>
      <c r="I7" s="7"/>
      <c r="J7" s="7"/>
    </row>
    <row r="8" spans="1:10" ht="20.25" x14ac:dyDescent="0.25">
      <c r="A8" s="3" t="s">
        <v>6</v>
      </c>
      <c r="B8" s="4" t="s">
        <v>7</v>
      </c>
      <c r="C8" s="11">
        <v>91514.4</v>
      </c>
      <c r="D8" s="11">
        <v>130474.13</v>
      </c>
      <c r="E8" s="11">
        <f t="shared" si="0"/>
        <v>142.57223999720264</v>
      </c>
      <c r="F8" s="7"/>
      <c r="G8" s="7"/>
      <c r="H8" s="7"/>
      <c r="I8" s="7"/>
      <c r="J8" s="7"/>
    </row>
    <row r="9" spans="1:10" ht="20.25" x14ac:dyDescent="0.25">
      <c r="A9" s="3" t="s">
        <v>8</v>
      </c>
      <c r="B9" s="4" t="s">
        <v>9</v>
      </c>
      <c r="C9" s="11">
        <v>27404.400000000001</v>
      </c>
      <c r="D9" s="11">
        <v>21477.02</v>
      </c>
      <c r="E9" s="11">
        <f t="shared" si="0"/>
        <v>78.370699595685366</v>
      </c>
      <c r="F9" s="7"/>
      <c r="G9" s="7"/>
      <c r="H9" s="7"/>
      <c r="I9" s="7"/>
      <c r="J9" s="7"/>
    </row>
    <row r="10" spans="1:10" ht="20.25" x14ac:dyDescent="0.25">
      <c r="A10" s="3" t="s">
        <v>10</v>
      </c>
      <c r="B10" s="4" t="s">
        <v>11</v>
      </c>
      <c r="C10" s="11">
        <v>5087.3</v>
      </c>
      <c r="D10" s="11">
        <v>4956.82</v>
      </c>
      <c r="E10" s="11">
        <f t="shared" si="0"/>
        <v>97.435181727045773</v>
      </c>
      <c r="F10" s="7"/>
      <c r="G10" s="7"/>
      <c r="H10" s="7"/>
      <c r="I10" s="7"/>
      <c r="J10" s="7"/>
    </row>
    <row r="11" spans="1:10" ht="20.25" x14ac:dyDescent="0.25">
      <c r="A11" s="3" t="s">
        <v>12</v>
      </c>
      <c r="B11" s="4" t="s">
        <v>13</v>
      </c>
      <c r="C11" s="11">
        <v>785.1</v>
      </c>
      <c r="D11" s="11">
        <v>774.12</v>
      </c>
      <c r="E11" s="11">
        <f t="shared" si="0"/>
        <v>98.601452044325569</v>
      </c>
      <c r="F11" s="7"/>
      <c r="G11" s="7"/>
      <c r="H11" s="7"/>
      <c r="I11" s="7"/>
      <c r="J11" s="7"/>
    </row>
    <row r="12" spans="1:10" s="23" customFormat="1" ht="20.25" x14ac:dyDescent="0.25">
      <c r="A12" s="21">
        <v>6000</v>
      </c>
      <c r="B12" s="4" t="s">
        <v>15</v>
      </c>
      <c r="C12" s="11">
        <v>525650.69999999995</v>
      </c>
      <c r="D12" s="11">
        <v>427948.06</v>
      </c>
      <c r="E12" s="11">
        <f t="shared" si="0"/>
        <v>81.413010579078474</v>
      </c>
      <c r="F12" s="7"/>
      <c r="G12" s="7"/>
      <c r="H12" s="7"/>
      <c r="I12" s="7"/>
      <c r="J12" s="7"/>
    </row>
    <row r="13" spans="1:10" ht="37.5" x14ac:dyDescent="0.25">
      <c r="A13" s="3" t="s">
        <v>16</v>
      </c>
      <c r="B13" s="4" t="s">
        <v>17</v>
      </c>
      <c r="C13" s="11">
        <v>1545</v>
      </c>
      <c r="D13" s="11">
        <v>1409.95</v>
      </c>
      <c r="E13" s="11">
        <f t="shared" si="0"/>
        <v>91.258899676375407</v>
      </c>
      <c r="F13" s="7"/>
      <c r="G13" s="7"/>
      <c r="H13" s="7"/>
      <c r="I13" s="7"/>
      <c r="J13" s="7"/>
    </row>
    <row r="14" spans="1:10" ht="20.25" x14ac:dyDescent="0.25">
      <c r="A14" s="3" t="s">
        <v>47</v>
      </c>
      <c r="B14" s="4" t="s">
        <v>46</v>
      </c>
      <c r="C14" s="11">
        <v>219149.22</v>
      </c>
      <c r="D14" s="11">
        <v>160820.37</v>
      </c>
      <c r="E14" s="11">
        <f t="shared" si="0"/>
        <v>73.38395728718541</v>
      </c>
      <c r="F14" s="7"/>
      <c r="G14" s="7"/>
      <c r="H14" s="7"/>
      <c r="I14" s="7"/>
      <c r="J14" s="7"/>
    </row>
    <row r="15" spans="1:10" ht="37.5" x14ac:dyDescent="0.25">
      <c r="A15" s="3" t="s">
        <v>18</v>
      </c>
      <c r="B15" s="4" t="s">
        <v>19</v>
      </c>
      <c r="C15" s="11">
        <v>831548.9</v>
      </c>
      <c r="D15" s="11">
        <v>582118.62</v>
      </c>
      <c r="E15" s="11">
        <f t="shared" si="0"/>
        <v>70.004135655762383</v>
      </c>
      <c r="F15" s="7"/>
      <c r="G15" s="7"/>
      <c r="H15" s="7"/>
      <c r="I15" s="7"/>
      <c r="J15" s="7"/>
    </row>
    <row r="16" spans="1:10" ht="37.5" x14ac:dyDescent="0.25">
      <c r="A16" s="3" t="s">
        <v>20</v>
      </c>
      <c r="B16" s="4" t="s">
        <v>21</v>
      </c>
      <c r="C16" s="11">
        <v>8138.52</v>
      </c>
      <c r="D16" s="11">
        <v>4314.7299999999996</v>
      </c>
      <c r="E16" s="11">
        <f t="shared" si="0"/>
        <v>53.016150356575878</v>
      </c>
      <c r="F16" s="7"/>
      <c r="G16" s="7"/>
      <c r="H16" s="7"/>
      <c r="I16" s="7"/>
      <c r="J16" s="7"/>
    </row>
    <row r="17" spans="1:10" ht="56.25" x14ac:dyDescent="0.25">
      <c r="A17" s="3" t="s">
        <v>22</v>
      </c>
      <c r="B17" s="4" t="s">
        <v>23</v>
      </c>
      <c r="C17" s="11">
        <v>331</v>
      </c>
      <c r="D17" s="11">
        <v>87.16</v>
      </c>
      <c r="E17" s="11">
        <f t="shared" si="0"/>
        <v>26.332326283987918</v>
      </c>
      <c r="F17" s="7"/>
      <c r="G17" s="7"/>
      <c r="H17" s="7"/>
      <c r="I17" s="7"/>
      <c r="J17" s="7"/>
    </row>
    <row r="18" spans="1:10" ht="20.25" x14ac:dyDescent="0.25">
      <c r="A18" s="3" t="s">
        <v>24</v>
      </c>
      <c r="B18" s="4" t="s">
        <v>25</v>
      </c>
      <c r="C18" s="11">
        <v>70</v>
      </c>
      <c r="D18" s="11">
        <v>64.95</v>
      </c>
      <c r="E18" s="11">
        <f t="shared" si="0"/>
        <v>92.785714285714292</v>
      </c>
      <c r="F18" s="7"/>
      <c r="G18" s="7"/>
      <c r="H18" s="7"/>
      <c r="I18" s="7"/>
      <c r="J18" s="7"/>
    </row>
    <row r="19" spans="1:10" ht="37.5" x14ac:dyDescent="0.25">
      <c r="A19" s="3" t="s">
        <v>45</v>
      </c>
      <c r="B19" s="4" t="s">
        <v>44</v>
      </c>
      <c r="C19" s="11">
        <v>792</v>
      </c>
      <c r="D19" s="11">
        <v>337.27</v>
      </c>
      <c r="E19" s="11">
        <f t="shared" si="0"/>
        <v>42.584595959595958</v>
      </c>
      <c r="F19" s="7"/>
      <c r="G19" s="7"/>
      <c r="H19" s="7"/>
      <c r="I19" s="7"/>
      <c r="J19" s="7"/>
    </row>
    <row r="20" spans="1:10" ht="24.75" customHeight="1" x14ac:dyDescent="0.25">
      <c r="A20" s="3"/>
      <c r="B20" s="14" t="s">
        <v>50</v>
      </c>
      <c r="C20" s="12">
        <f>C6+C7+C8+C9+C10+C13+C14+C15+C16+C17+C18+C19+C11+C12</f>
        <v>1841834.9400000002</v>
      </c>
      <c r="D20" s="12">
        <f>D6+D7+D8+D9+D10+D13+D14+D15+D16+D17+D18+D19+D11+D12</f>
        <v>1445330.97</v>
      </c>
      <c r="E20" s="12">
        <f t="shared" si="0"/>
        <v>78.472339654931289</v>
      </c>
      <c r="F20" s="7"/>
      <c r="G20" s="7"/>
      <c r="H20" s="7"/>
      <c r="I20" s="7"/>
      <c r="J20" s="7"/>
    </row>
    <row r="21" spans="1:10" ht="75" x14ac:dyDescent="0.25">
      <c r="A21" s="3" t="s">
        <v>34</v>
      </c>
      <c r="B21" s="4" t="s">
        <v>35</v>
      </c>
      <c r="C21" s="11">
        <v>36.96</v>
      </c>
      <c r="D21" s="11">
        <v>36.96</v>
      </c>
      <c r="E21" s="11">
        <f t="shared" si="0"/>
        <v>100</v>
      </c>
      <c r="F21" s="7"/>
      <c r="G21" s="7"/>
      <c r="H21" s="7"/>
      <c r="I21" s="7"/>
      <c r="J21" s="7"/>
    </row>
    <row r="22" spans="1:10" s="23" customFormat="1" ht="75" x14ac:dyDescent="0.25">
      <c r="A22" s="3" t="s">
        <v>36</v>
      </c>
      <c r="B22" s="4" t="s">
        <v>37</v>
      </c>
      <c r="C22" s="11">
        <v>5500</v>
      </c>
      <c r="D22" s="11">
        <v>5477.03</v>
      </c>
      <c r="E22" s="11">
        <f t="shared" si="0"/>
        <v>99.582363636363638</v>
      </c>
      <c r="F22" s="7"/>
      <c r="G22" s="7"/>
      <c r="H22" s="7"/>
      <c r="I22" s="7"/>
      <c r="J22" s="7"/>
    </row>
    <row r="23" spans="1:10" ht="75" x14ac:dyDescent="0.25">
      <c r="A23" s="3" t="s">
        <v>38</v>
      </c>
      <c r="B23" s="4" t="s">
        <v>39</v>
      </c>
      <c r="C23" s="11">
        <v>4521</v>
      </c>
      <c r="D23" s="11">
        <v>3816.78</v>
      </c>
      <c r="E23" s="11">
        <f t="shared" si="0"/>
        <v>84.423357664233578</v>
      </c>
      <c r="F23" s="7"/>
      <c r="G23" s="7"/>
      <c r="H23" s="7"/>
      <c r="I23" s="7"/>
      <c r="J23" s="7"/>
    </row>
    <row r="24" spans="1:10" ht="30" customHeight="1" x14ac:dyDescent="0.25">
      <c r="A24" s="5" t="s">
        <v>42</v>
      </c>
      <c r="B24" s="14" t="s">
        <v>51</v>
      </c>
      <c r="C24" s="12">
        <f>SUM(C20:C23)</f>
        <v>1851892.9000000001</v>
      </c>
      <c r="D24" s="12">
        <f>SUM(D20:D23)</f>
        <v>1454661.74</v>
      </c>
      <c r="E24" s="12">
        <f t="shared" si="0"/>
        <v>78.549992820859131</v>
      </c>
      <c r="F24" s="7"/>
      <c r="G24" s="7"/>
      <c r="H24" s="7"/>
      <c r="I24" s="7"/>
      <c r="J24" s="7"/>
    </row>
    <row r="26" spans="1:10" ht="18.75" x14ac:dyDescent="0.3">
      <c r="B26" s="20" t="s">
        <v>60</v>
      </c>
      <c r="C26" s="19"/>
    </row>
  </sheetData>
  <mergeCells count="2">
    <mergeCell ref="A3:D3"/>
    <mergeCell ref="A2:E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Загальний фонд 01.01.2022</vt:lpstr>
      <vt:lpstr>Спеціальний фонд 01.01.2022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Лень Світлана Андріївна</dc:creator>
  <cp:lastModifiedBy>Лень Світлана Андріївна</cp:lastModifiedBy>
  <cp:lastPrinted>2022-01-05T12:33:29Z</cp:lastPrinted>
  <dcterms:created xsi:type="dcterms:W3CDTF">2021-04-02T06:22:40Z</dcterms:created>
  <dcterms:modified xsi:type="dcterms:W3CDTF">2022-01-05T12:40:59Z</dcterms:modified>
</cp:coreProperties>
</file>