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E896C50-86C5-442A-BA3A-8DDCF62C8025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Загальний фонд 01.12.2021" sheetId="1" r:id="rId1"/>
    <sheet name="Спеціальний фонд 01.12.202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9" i="2" l="1"/>
  <c r="C19" i="2"/>
  <c r="E21" i="2" l="1"/>
  <c r="E26" i="1" l="1"/>
  <c r="E23" i="1" l="1"/>
  <c r="E11" i="1" l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20" i="2"/>
  <c r="E22" i="2"/>
  <c r="D21" i="1" l="1"/>
  <c r="D29" i="1" s="1"/>
  <c r="C21" i="1"/>
  <c r="C29" i="1" s="1"/>
  <c r="E7" i="1"/>
  <c r="E28" i="1"/>
  <c r="E27" i="1"/>
  <c r="E25" i="1"/>
  <c r="E24" i="1"/>
  <c r="E22" i="1"/>
  <c r="E20" i="1"/>
  <c r="E19" i="1"/>
  <c r="E18" i="1"/>
  <c r="E17" i="1"/>
  <c r="E16" i="1"/>
  <c r="E15" i="1"/>
  <c r="E14" i="1"/>
  <c r="E13" i="1"/>
  <c r="E12" i="1"/>
  <c r="E10" i="1"/>
  <c r="E9" i="1"/>
  <c r="E8" i="1"/>
  <c r="E6" i="1"/>
  <c r="E21" i="1" l="1"/>
  <c r="E29" i="1"/>
  <c r="C23" i="2"/>
  <c r="E19" i="2"/>
  <c r="D23" i="2"/>
  <c r="E23" i="2" l="1"/>
</calcChain>
</file>

<file path=xl/sharedStrings.xml><?xml version="1.0" encoding="utf-8"?>
<sst xmlns="http://schemas.openxmlformats.org/spreadsheetml/2006/main" count="96" uniqueCount="61">
  <si>
    <t>Код</t>
  </si>
  <si>
    <t>План на рік з урахуванням змін</t>
  </si>
  <si>
    <t>0100</t>
  </si>
  <si>
    <t>Державне управління</t>
  </si>
  <si>
    <t>1000</t>
  </si>
  <si>
    <t>Освіта</t>
  </si>
  <si>
    <t>2000</t>
  </si>
  <si>
    <t>Охорона здоров`я</t>
  </si>
  <si>
    <t>3000</t>
  </si>
  <si>
    <t>Соціальний захист та соціальне забезпечення</t>
  </si>
  <si>
    <t>4000</t>
  </si>
  <si>
    <t>Культура i мистецтво</t>
  </si>
  <si>
    <t>5000</t>
  </si>
  <si>
    <t>Фiзична культура i спорт</t>
  </si>
  <si>
    <t>6000</t>
  </si>
  <si>
    <t>Житлово-комунальне господарство</t>
  </si>
  <si>
    <t>7100</t>
  </si>
  <si>
    <t>Сільське, лісове, рибне господарство та мисливство</t>
  </si>
  <si>
    <t>7400</t>
  </si>
  <si>
    <t>Транспорт та транспортна інфраструктура, дорожнє господарство</t>
  </si>
  <si>
    <t>7600</t>
  </si>
  <si>
    <t>Інші програми та заходи, пов`язані з економічною діяльністю</t>
  </si>
  <si>
    <t>8100</t>
  </si>
  <si>
    <t>Захист населення і територій від надзвичайних ситуацій техногенного та природного характеру</t>
  </si>
  <si>
    <t>8200</t>
  </si>
  <si>
    <t>Громадський порядок та безпека</t>
  </si>
  <si>
    <t>8400</t>
  </si>
  <si>
    <t>Засоби масової інформації</t>
  </si>
  <si>
    <t>8500</t>
  </si>
  <si>
    <t>Нерозподілені трансферти з державного бюджету</t>
  </si>
  <si>
    <t>8700</t>
  </si>
  <si>
    <t>Резервний фонд</t>
  </si>
  <si>
    <t>9100</t>
  </si>
  <si>
    <t>Дотації з місцевого бюджету іншим бюджетам</t>
  </si>
  <si>
    <t>9300</t>
  </si>
  <si>
    <t>Субвенції з місцевого бюджету іншим місцевим бюджетам на здійснення програм у галузі освіти за рахунок субвенцій з державного бюджету</t>
  </si>
  <si>
    <t>9400</t>
  </si>
  <si>
    <t>Субвенції з місцевого бюджету іншим місцевим бюджетам на здійснення програм та заходів у галузі охорони здоров`я за рахунок субвенцій з державного бюджету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</si>
  <si>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</si>
  <si>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</si>
  <si>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</si>
  <si>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</si>
  <si>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</si>
  <si>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</si>
  <si>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Охорона навколишнього природного середовища</t>
  </si>
  <si>
    <t>8300</t>
  </si>
  <si>
    <t>Будівництво та регіональний розвиток</t>
  </si>
  <si>
    <t>7300</t>
  </si>
  <si>
    <t>тис. гривень</t>
  </si>
  <si>
    <t>Видатки обласного бюджету</t>
  </si>
  <si>
    <t>Разом видатків</t>
  </si>
  <si>
    <t>Усього</t>
  </si>
  <si>
    <t>% виконання за вказаний період</t>
  </si>
  <si>
    <t>Кошторисні призначення</t>
  </si>
  <si>
    <t>9200</t>
  </si>
  <si>
    <t>Субвенції з місцевого бюджету іншим місцевим бюджетам на здійснення програм соціального захисту за рахунок субвенцій з державного бюджету</t>
  </si>
  <si>
    <t>Субвенції з місцевого бюджету іншим місцевим бюджетам на здійснення  інших програм та заходів  за рахунок субвенцій з державного бюджету</t>
  </si>
  <si>
    <t>* кошторисні призначення станом на 01.11.2021 (дані звіту казначейства)</t>
  </si>
  <si>
    <t>Інформація про використання коштів спеціального фонду 
обласного бюджету Тернопільської області на 01.12.2021</t>
  </si>
  <si>
    <t>Факт на 01.12.2021</t>
  </si>
  <si>
    <t>Інформація про використання коштів загального фонду 
обласного бюджету Тернопільської області на 01.12.2021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</si>
</sst>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2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2" borderId="0" xfId="0" applyFont="1" applyFill="1"/>
    <xf numFmtId="0" fontId="3" fillId="2" borderId="1" xfId="0" quotePrefix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64" fontId="6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6" fillId="2" borderId="1" xfId="0" quotePrefix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7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3" fillId="2" borderId="1" xfId="0" quotePrefix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right"/>
    </xf>
    <xf numFmtId="0" fontId="0" fillId="0" borderId="0" xfId="0"/>
    <xf numFmtId="0" fontId="5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</cellXfs>
  <cellStyles count="3">
    <cellStyle name="Звичайний" xfId="0" builtinId="0"/>
    <cellStyle name="Обычный 2" xfId="1" xr:uid="{00000000-0005-0000-0000-000001000000}"/>
    <cellStyle name="Обычный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30"/>
  <sheetViews>
    <sheetView topLeftCell="A20" zoomScaleNormal="100" workbookViewId="0">
      <selection activeCell="E29" sqref="E29"/>
    </sheetView>
  </sheetViews>
  <sheetFormatPr defaultRowHeight="15" x14ac:dyDescent="0.25"/>
  <cols>
    <col min="1" max="1" width="10.7109375" customWidth="1"/>
    <col min="2" max="2" width="50.7109375" customWidth="1"/>
    <col min="3" max="3" width="25.5703125" customWidth="1"/>
    <col min="4" max="4" width="23.7109375" customWidth="1"/>
    <col min="5" max="5" width="20.7109375" customWidth="1"/>
    <col min="7" max="7" width="5.28515625" customWidth="1"/>
  </cols>
  <sheetData>
    <row r="2" spans="1:7" ht="63.75" customHeight="1" x14ac:dyDescent="0.35">
      <c r="A2" s="24" t="s">
        <v>60</v>
      </c>
      <c r="B2" s="24"/>
      <c r="C2" s="24"/>
      <c r="D2" s="24"/>
      <c r="E2" s="24"/>
    </row>
    <row r="3" spans="1:7" ht="18.75" customHeight="1" x14ac:dyDescent="0.3">
      <c r="A3" s="6"/>
      <c r="B3" s="6"/>
      <c r="C3" s="6"/>
      <c r="D3" s="6"/>
      <c r="E3" s="6"/>
    </row>
    <row r="4" spans="1:7" ht="20.25" x14ac:dyDescent="0.3">
      <c r="A4" s="2"/>
      <c r="B4" s="2"/>
      <c r="C4" s="2"/>
      <c r="D4" s="2"/>
      <c r="E4" s="22" t="s">
        <v>48</v>
      </c>
    </row>
    <row r="5" spans="1:7" s="18" customFormat="1" ht="60.75" x14ac:dyDescent="0.35">
      <c r="A5" s="16" t="s">
        <v>0</v>
      </c>
      <c r="B5" s="16" t="s">
        <v>49</v>
      </c>
      <c r="C5" s="16" t="s">
        <v>1</v>
      </c>
      <c r="D5" s="16" t="s">
        <v>59</v>
      </c>
      <c r="E5" s="16" t="s">
        <v>52</v>
      </c>
    </row>
    <row r="6" spans="1:7" ht="20.25" x14ac:dyDescent="0.25">
      <c r="A6" s="3" t="s">
        <v>2</v>
      </c>
      <c r="B6" s="4" t="s">
        <v>3</v>
      </c>
      <c r="C6" s="11">
        <v>40372.85</v>
      </c>
      <c r="D6" s="11">
        <v>32372.89</v>
      </c>
      <c r="E6" s="11">
        <f>D6/C6*100</f>
        <v>80.184802410530835</v>
      </c>
    </row>
    <row r="7" spans="1:7" ht="20.25" x14ac:dyDescent="0.25">
      <c r="A7" s="3" t="s">
        <v>4</v>
      </c>
      <c r="B7" s="4" t="s">
        <v>5</v>
      </c>
      <c r="C7" s="11">
        <v>878540.86</v>
      </c>
      <c r="D7" s="11">
        <v>724784.03</v>
      </c>
      <c r="E7" s="11">
        <f>D7/C7*100</f>
        <v>82.498613667211799</v>
      </c>
      <c r="G7" s="23"/>
    </row>
    <row r="8" spans="1:7" ht="20.25" x14ac:dyDescent="0.25">
      <c r="A8" s="3" t="s">
        <v>6</v>
      </c>
      <c r="B8" s="4" t="s">
        <v>7</v>
      </c>
      <c r="C8" s="11">
        <v>172909.83</v>
      </c>
      <c r="D8" s="11">
        <v>136503.26</v>
      </c>
      <c r="E8" s="11">
        <f t="shared" ref="E8:E29" si="0">D8/C8*100</f>
        <v>78.944765604130211</v>
      </c>
      <c r="G8" s="23"/>
    </row>
    <row r="9" spans="1:7" ht="37.5" x14ac:dyDescent="0.25">
      <c r="A9" s="3" t="s">
        <v>8</v>
      </c>
      <c r="B9" s="4" t="s">
        <v>9</v>
      </c>
      <c r="C9" s="11">
        <v>125020.98</v>
      </c>
      <c r="D9" s="11">
        <v>107351.08</v>
      </c>
      <c r="E9" s="11">
        <f t="shared" si="0"/>
        <v>85.866452174667003</v>
      </c>
      <c r="G9" s="23"/>
    </row>
    <row r="10" spans="1:7" ht="20.25" x14ac:dyDescent="0.25">
      <c r="A10" s="3" t="s">
        <v>10</v>
      </c>
      <c r="B10" s="4" t="s">
        <v>11</v>
      </c>
      <c r="C10" s="11">
        <v>126626.6</v>
      </c>
      <c r="D10" s="11">
        <v>110876.63</v>
      </c>
      <c r="E10" s="11">
        <f t="shared" si="0"/>
        <v>87.561878783762651</v>
      </c>
      <c r="G10" s="23"/>
    </row>
    <row r="11" spans="1:7" ht="20.25" x14ac:dyDescent="0.25">
      <c r="A11" s="3" t="s">
        <v>12</v>
      </c>
      <c r="B11" s="4" t="s">
        <v>13</v>
      </c>
      <c r="C11" s="11">
        <v>44795.3</v>
      </c>
      <c r="D11" s="11">
        <v>38847.620000000003</v>
      </c>
      <c r="E11" s="11">
        <f t="shared" si="0"/>
        <v>86.722535623156887</v>
      </c>
      <c r="G11" s="23"/>
    </row>
    <row r="12" spans="1:7" ht="20.25" x14ac:dyDescent="0.25">
      <c r="A12" s="3" t="s">
        <v>14</v>
      </c>
      <c r="B12" s="4" t="s">
        <v>15</v>
      </c>
      <c r="C12" s="11">
        <v>406.6</v>
      </c>
      <c r="D12" s="11">
        <v>406.6</v>
      </c>
      <c r="E12" s="11">
        <f t="shared" si="0"/>
        <v>100</v>
      </c>
      <c r="G12" s="23"/>
    </row>
    <row r="13" spans="1:7" ht="37.5" x14ac:dyDescent="0.25">
      <c r="A13" s="3" t="s">
        <v>16</v>
      </c>
      <c r="B13" s="4" t="s">
        <v>17</v>
      </c>
      <c r="C13" s="11">
        <v>1374.5</v>
      </c>
      <c r="D13" s="11">
        <v>999.2</v>
      </c>
      <c r="E13" s="11">
        <f t="shared" si="0"/>
        <v>72.695525645689344</v>
      </c>
      <c r="G13" s="23"/>
    </row>
    <row r="14" spans="1:7" ht="37.5" x14ac:dyDescent="0.25">
      <c r="A14" s="3" t="s">
        <v>18</v>
      </c>
      <c r="B14" s="4" t="s">
        <v>19</v>
      </c>
      <c r="C14" s="11">
        <v>5950</v>
      </c>
      <c r="D14" s="11">
        <v>5800</v>
      </c>
      <c r="E14" s="11">
        <f t="shared" si="0"/>
        <v>97.47899159663865</v>
      </c>
      <c r="G14" s="23"/>
    </row>
    <row r="15" spans="1:7" ht="37.5" x14ac:dyDescent="0.25">
      <c r="A15" s="3" t="s">
        <v>20</v>
      </c>
      <c r="B15" s="4" t="s">
        <v>21</v>
      </c>
      <c r="C15" s="11">
        <v>24191.599999999999</v>
      </c>
      <c r="D15" s="11">
        <v>19387.55</v>
      </c>
      <c r="E15" s="11">
        <f t="shared" si="0"/>
        <v>80.141660741745071</v>
      </c>
      <c r="G15" s="23"/>
    </row>
    <row r="16" spans="1:7" ht="56.25" x14ac:dyDescent="0.25">
      <c r="A16" s="3" t="s">
        <v>22</v>
      </c>
      <c r="B16" s="4" t="s">
        <v>23</v>
      </c>
      <c r="C16" s="11">
        <v>1545.3</v>
      </c>
      <c r="D16" s="11">
        <v>1158.1400000000001</v>
      </c>
      <c r="E16" s="11">
        <f t="shared" si="0"/>
        <v>74.945965184753788</v>
      </c>
      <c r="G16" s="23"/>
    </row>
    <row r="17" spans="1:7" ht="20.25" x14ac:dyDescent="0.25">
      <c r="A17" s="3" t="s">
        <v>24</v>
      </c>
      <c r="B17" s="4" t="s">
        <v>25</v>
      </c>
      <c r="C17" s="11">
        <v>881.7</v>
      </c>
      <c r="D17" s="11">
        <v>446.22</v>
      </c>
      <c r="E17" s="11">
        <f t="shared" si="0"/>
        <v>50.609050697516167</v>
      </c>
      <c r="G17" s="23"/>
    </row>
    <row r="18" spans="1:7" ht="20.25" x14ac:dyDescent="0.25">
      <c r="A18" s="3" t="s">
        <v>26</v>
      </c>
      <c r="B18" s="4" t="s">
        <v>27</v>
      </c>
      <c r="C18" s="11">
        <v>1000</v>
      </c>
      <c r="D18" s="11">
        <v>477.94</v>
      </c>
      <c r="E18" s="11">
        <f t="shared" si="0"/>
        <v>47.793999999999997</v>
      </c>
      <c r="G18" s="23"/>
    </row>
    <row r="19" spans="1:7" ht="37.5" x14ac:dyDescent="0.25">
      <c r="A19" s="3" t="s">
        <v>28</v>
      </c>
      <c r="B19" s="4" t="s">
        <v>29</v>
      </c>
      <c r="C19" s="11">
        <v>7414.01</v>
      </c>
      <c r="D19" s="11">
        <v>0</v>
      </c>
      <c r="E19" s="11">
        <f t="shared" si="0"/>
        <v>0</v>
      </c>
      <c r="G19" s="23"/>
    </row>
    <row r="20" spans="1:7" ht="20.25" x14ac:dyDescent="0.25">
      <c r="A20" s="3" t="s">
        <v>30</v>
      </c>
      <c r="B20" s="4" t="s">
        <v>31</v>
      </c>
      <c r="C20" s="11">
        <v>5103</v>
      </c>
      <c r="D20" s="11">
        <v>0</v>
      </c>
      <c r="E20" s="11">
        <f t="shared" si="0"/>
        <v>0</v>
      </c>
      <c r="G20" s="23"/>
    </row>
    <row r="21" spans="1:7" s="15" customFormat="1" ht="21" x14ac:dyDescent="0.35">
      <c r="A21" s="13"/>
      <c r="B21" s="14" t="s">
        <v>50</v>
      </c>
      <c r="C21" s="12">
        <f xml:space="preserve"> SUM(C6:C20)</f>
        <v>1436133.1300000004</v>
      </c>
      <c r="D21" s="12">
        <f xml:space="preserve"> SUM(D6:D20)</f>
        <v>1179411.1600000001</v>
      </c>
      <c r="E21" s="12">
        <f t="shared" si="0"/>
        <v>82.12408274433443</v>
      </c>
      <c r="G21" s="23"/>
    </row>
    <row r="22" spans="1:7" ht="37.5" x14ac:dyDescent="0.25">
      <c r="A22" s="3" t="s">
        <v>32</v>
      </c>
      <c r="B22" s="4" t="s">
        <v>33</v>
      </c>
      <c r="C22" s="11">
        <v>111524.6</v>
      </c>
      <c r="D22" s="11">
        <v>102230.7</v>
      </c>
      <c r="E22" s="11">
        <f t="shared" si="0"/>
        <v>91.666502278421078</v>
      </c>
      <c r="G22" s="23"/>
    </row>
    <row r="23" spans="1:7" ht="75" x14ac:dyDescent="0.25">
      <c r="A23" s="3" t="s">
        <v>54</v>
      </c>
      <c r="B23" s="4" t="s">
        <v>55</v>
      </c>
      <c r="C23" s="11">
        <v>18459.91</v>
      </c>
      <c r="D23" s="11">
        <v>15125.47</v>
      </c>
      <c r="E23" s="11">
        <f t="shared" si="0"/>
        <v>81.936856680232992</v>
      </c>
      <c r="G23" s="23"/>
    </row>
    <row r="24" spans="1:7" ht="75" x14ac:dyDescent="0.25">
      <c r="A24" s="3" t="s">
        <v>34</v>
      </c>
      <c r="B24" s="4" t="s">
        <v>35</v>
      </c>
      <c r="C24" s="11">
        <v>86638.05</v>
      </c>
      <c r="D24" s="11">
        <v>81879.5</v>
      </c>
      <c r="E24" s="11">
        <f t="shared" si="0"/>
        <v>94.507551820476095</v>
      </c>
      <c r="G24" s="23"/>
    </row>
    <row r="25" spans="1:7" ht="93.75" x14ac:dyDescent="0.25">
      <c r="A25" s="3" t="s">
        <v>36</v>
      </c>
      <c r="B25" s="4" t="s">
        <v>37</v>
      </c>
      <c r="C25" s="11">
        <v>30768.799999999999</v>
      </c>
      <c r="D25" s="11">
        <v>30174.74</v>
      </c>
      <c r="E25" s="11">
        <f t="shared" si="0"/>
        <v>98.069277969891587</v>
      </c>
      <c r="G25" s="23"/>
    </row>
    <row r="26" spans="1:7" ht="75" x14ac:dyDescent="0.25">
      <c r="A26" s="21">
        <v>9600</v>
      </c>
      <c r="B26" s="4" t="s">
        <v>56</v>
      </c>
      <c r="C26" s="11">
        <v>1552.8</v>
      </c>
      <c r="D26" s="11">
        <v>1552.8</v>
      </c>
      <c r="E26" s="11">
        <f t="shared" si="0"/>
        <v>100</v>
      </c>
      <c r="G26" s="23"/>
    </row>
    <row r="27" spans="1:7" ht="75" x14ac:dyDescent="0.25">
      <c r="A27" s="3" t="s">
        <v>38</v>
      </c>
      <c r="B27" s="4" t="s">
        <v>39</v>
      </c>
      <c r="C27" s="11">
        <v>18628</v>
      </c>
      <c r="D27" s="11">
        <v>16789.89</v>
      </c>
      <c r="E27" s="11">
        <f t="shared" si="0"/>
        <v>90.132542409276354</v>
      </c>
      <c r="G27" s="23"/>
    </row>
    <row r="28" spans="1:7" ht="75" x14ac:dyDescent="0.25">
      <c r="A28" s="3" t="s">
        <v>40</v>
      </c>
      <c r="B28" s="4" t="s">
        <v>41</v>
      </c>
      <c r="C28" s="11">
        <v>10279.9</v>
      </c>
      <c r="D28" s="11">
        <v>10279.9</v>
      </c>
      <c r="E28" s="11">
        <f t="shared" si="0"/>
        <v>100</v>
      </c>
      <c r="G28" s="23"/>
    </row>
    <row r="29" spans="1:7" ht="20.25" x14ac:dyDescent="0.25">
      <c r="A29" s="5" t="s">
        <v>42</v>
      </c>
      <c r="B29" s="14" t="s">
        <v>43</v>
      </c>
      <c r="C29" s="12">
        <f>SUM(C21:C28)</f>
        <v>1713985.1900000004</v>
      </c>
      <c r="D29" s="12">
        <f>SUM(D21:D28)</f>
        <v>1437444.16</v>
      </c>
      <c r="E29" s="12">
        <f t="shared" si="0"/>
        <v>83.865611464239052</v>
      </c>
      <c r="G29" s="23"/>
    </row>
    <row r="30" spans="1:7" x14ac:dyDescent="0.25">
      <c r="A30" s="1"/>
      <c r="B30" s="1"/>
      <c r="C30" s="1"/>
      <c r="D30" s="1"/>
      <c r="E30" s="1"/>
    </row>
  </sheetData>
  <mergeCells count="1">
    <mergeCell ref="A2:E2"/>
  </mergeCells>
  <pageMargins left="0.32" right="0.33" top="0.39370078740157499" bottom="0.39370078740157499" header="0" footer="0"/>
  <pageSetup paperSize="9" scale="49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tabSelected="1" workbookViewId="0">
      <selection activeCell="A2" sqref="A2:E2"/>
    </sheetView>
  </sheetViews>
  <sheetFormatPr defaultRowHeight="15" x14ac:dyDescent="0.25"/>
  <cols>
    <col min="1" max="1" width="9.140625" customWidth="1"/>
    <col min="2" max="2" width="56.42578125" customWidth="1"/>
    <col min="3" max="3" width="30.140625" customWidth="1"/>
    <col min="4" max="4" width="23.7109375" customWidth="1"/>
    <col min="5" max="5" width="25.28515625" customWidth="1"/>
    <col min="7" max="7" width="6.5703125" customWidth="1"/>
  </cols>
  <sheetData>
    <row r="1" spans="1:10" ht="18.75" x14ac:dyDescent="0.3">
      <c r="A1" s="8"/>
      <c r="B1" s="8"/>
      <c r="C1" s="8"/>
      <c r="D1" s="8"/>
      <c r="E1" s="8"/>
    </row>
    <row r="2" spans="1:10" ht="60" customHeight="1" x14ac:dyDescent="0.35">
      <c r="A2" s="24" t="s">
        <v>58</v>
      </c>
      <c r="B2" s="24"/>
      <c r="C2" s="24"/>
      <c r="D2" s="24"/>
      <c r="E2" s="24"/>
      <c r="F2" s="9"/>
      <c r="G2" s="9"/>
      <c r="H2" s="7"/>
      <c r="I2" s="7"/>
      <c r="J2" s="7"/>
    </row>
    <row r="3" spans="1:10" ht="18.75" x14ac:dyDescent="0.3">
      <c r="A3" s="25"/>
      <c r="B3" s="25"/>
      <c r="C3" s="25"/>
      <c r="D3" s="25"/>
      <c r="E3" s="8"/>
      <c r="F3" s="7"/>
      <c r="G3" s="7"/>
      <c r="H3" s="7"/>
      <c r="I3" s="7"/>
      <c r="J3" s="7"/>
    </row>
    <row r="4" spans="1:10" ht="18.75" x14ac:dyDescent="0.3">
      <c r="A4" s="7"/>
      <c r="B4" s="7"/>
      <c r="C4" s="7"/>
      <c r="D4" s="7"/>
      <c r="E4" s="10" t="s">
        <v>48</v>
      </c>
      <c r="F4" s="7"/>
      <c r="G4" s="7"/>
      <c r="H4" s="7"/>
      <c r="I4" s="7"/>
      <c r="J4" s="7"/>
    </row>
    <row r="5" spans="1:10" s="15" customFormat="1" ht="40.5" x14ac:dyDescent="0.35">
      <c r="A5" s="16" t="s">
        <v>0</v>
      </c>
      <c r="B5" s="16" t="s">
        <v>49</v>
      </c>
      <c r="C5" s="16" t="s">
        <v>53</v>
      </c>
      <c r="D5" s="16" t="s">
        <v>59</v>
      </c>
      <c r="E5" s="16" t="s">
        <v>52</v>
      </c>
      <c r="F5" s="17"/>
      <c r="G5" s="17"/>
      <c r="H5" s="17"/>
      <c r="I5" s="17"/>
      <c r="J5" s="17"/>
    </row>
    <row r="6" spans="1:10" ht="20.25" x14ac:dyDescent="0.25">
      <c r="A6" s="3" t="s">
        <v>2</v>
      </c>
      <c r="B6" s="4" t="s">
        <v>3</v>
      </c>
      <c r="C6" s="11"/>
      <c r="D6" s="11">
        <v>428.55</v>
      </c>
      <c r="E6" s="11" t="e">
        <f t="shared" ref="E6:E23" si="0">D6/C6*100</f>
        <v>#DIV/0!</v>
      </c>
      <c r="F6" s="7"/>
      <c r="G6" s="7"/>
      <c r="H6" s="7"/>
      <c r="I6" s="7"/>
      <c r="J6" s="7"/>
    </row>
    <row r="7" spans="1:10" ht="20.25" x14ac:dyDescent="0.25">
      <c r="A7" s="3" t="s">
        <v>4</v>
      </c>
      <c r="B7" s="4" t="s">
        <v>5</v>
      </c>
      <c r="C7" s="11">
        <v>156901.45600000001</v>
      </c>
      <c r="D7" s="11">
        <v>92490.91</v>
      </c>
      <c r="E7" s="11">
        <f t="shared" si="0"/>
        <v>58.94840771904628</v>
      </c>
      <c r="F7" s="7"/>
      <c r="G7" s="7"/>
      <c r="H7" s="7"/>
      <c r="I7" s="7"/>
      <c r="J7" s="7"/>
    </row>
    <row r="8" spans="1:10" ht="20.25" x14ac:dyDescent="0.25">
      <c r="A8" s="3" t="s">
        <v>6</v>
      </c>
      <c r="B8" s="4" t="s">
        <v>7</v>
      </c>
      <c r="C8" s="11">
        <v>75114.101999999999</v>
      </c>
      <c r="D8" s="11">
        <v>82169.38</v>
      </c>
      <c r="E8" s="11">
        <f t="shared" si="0"/>
        <v>109.39274758287067</v>
      </c>
      <c r="F8" s="7"/>
      <c r="G8" s="7"/>
      <c r="H8" s="7"/>
      <c r="I8" s="7"/>
      <c r="J8" s="7"/>
    </row>
    <row r="9" spans="1:10" ht="20.25" x14ac:dyDescent="0.25">
      <c r="A9" s="3" t="s">
        <v>8</v>
      </c>
      <c r="B9" s="4" t="s">
        <v>9</v>
      </c>
      <c r="C9" s="11">
        <v>25416.811000000002</v>
      </c>
      <c r="D9" s="11">
        <v>16843.8</v>
      </c>
      <c r="E9" s="11">
        <f t="shared" si="0"/>
        <v>66.270312196128771</v>
      </c>
      <c r="F9" s="7"/>
      <c r="G9" s="7"/>
      <c r="H9" s="7"/>
      <c r="I9" s="7"/>
      <c r="J9" s="7"/>
    </row>
    <row r="10" spans="1:10" ht="20.25" x14ac:dyDescent="0.25">
      <c r="A10" s="3" t="s">
        <v>10</v>
      </c>
      <c r="B10" s="4" t="s">
        <v>11</v>
      </c>
      <c r="C10" s="11">
        <v>2915.7939999999999</v>
      </c>
      <c r="D10" s="11">
        <v>2177.56</v>
      </c>
      <c r="E10" s="11">
        <f t="shared" si="0"/>
        <v>74.68154471817968</v>
      </c>
      <c r="F10" s="7"/>
      <c r="G10" s="7"/>
      <c r="H10" s="7"/>
      <c r="I10" s="7"/>
      <c r="J10" s="7"/>
    </row>
    <row r="11" spans="1:10" ht="20.25" x14ac:dyDescent="0.25">
      <c r="A11" s="3" t="s">
        <v>12</v>
      </c>
      <c r="B11" s="4" t="s">
        <v>13</v>
      </c>
      <c r="C11" s="11">
        <v>785.12</v>
      </c>
      <c r="D11" s="11">
        <v>774.12</v>
      </c>
      <c r="E11" s="11">
        <f t="shared" si="0"/>
        <v>98.598940289382526</v>
      </c>
      <c r="F11" s="7"/>
      <c r="G11" s="7"/>
      <c r="H11" s="7"/>
      <c r="I11" s="7"/>
      <c r="J11" s="7"/>
    </row>
    <row r="12" spans="1:10" ht="37.5" x14ac:dyDescent="0.25">
      <c r="A12" s="3" t="s">
        <v>16</v>
      </c>
      <c r="B12" s="4" t="s">
        <v>17</v>
      </c>
      <c r="C12" s="11">
        <v>1545</v>
      </c>
      <c r="D12" s="11">
        <v>1231.8499999999999</v>
      </c>
      <c r="E12" s="11">
        <f t="shared" si="0"/>
        <v>79.73139158576052</v>
      </c>
      <c r="F12" s="7"/>
      <c r="G12" s="7"/>
      <c r="H12" s="7"/>
      <c r="I12" s="7"/>
      <c r="J12" s="7"/>
    </row>
    <row r="13" spans="1:10" ht="20.25" x14ac:dyDescent="0.25">
      <c r="A13" s="3" t="s">
        <v>47</v>
      </c>
      <c r="B13" s="4" t="s">
        <v>46</v>
      </c>
      <c r="C13" s="11">
        <v>187516.44899999999</v>
      </c>
      <c r="D13" s="11">
        <v>90865.98</v>
      </c>
      <c r="E13" s="11">
        <f t="shared" si="0"/>
        <v>48.457604911236345</v>
      </c>
      <c r="F13" s="7"/>
      <c r="G13" s="7"/>
      <c r="H13" s="7"/>
      <c r="I13" s="7"/>
      <c r="J13" s="7"/>
    </row>
    <row r="14" spans="1:10" ht="37.5" x14ac:dyDescent="0.25">
      <c r="A14" s="3" t="s">
        <v>18</v>
      </c>
      <c r="B14" s="4" t="s">
        <v>19</v>
      </c>
      <c r="C14" s="11">
        <v>716944.2</v>
      </c>
      <c r="D14" s="11">
        <v>475293.41</v>
      </c>
      <c r="E14" s="11">
        <f t="shared" si="0"/>
        <v>66.294337829917581</v>
      </c>
      <c r="F14" s="7"/>
      <c r="G14" s="7"/>
      <c r="H14" s="7"/>
      <c r="I14" s="7"/>
      <c r="J14" s="7"/>
    </row>
    <row r="15" spans="1:10" ht="37.5" x14ac:dyDescent="0.25">
      <c r="A15" s="3" t="s">
        <v>20</v>
      </c>
      <c r="B15" s="4" t="s">
        <v>21</v>
      </c>
      <c r="C15" s="11">
        <v>4737</v>
      </c>
      <c r="D15" s="11">
        <v>3774.01</v>
      </c>
      <c r="E15" s="11">
        <f t="shared" si="0"/>
        <v>79.670888748152848</v>
      </c>
      <c r="F15" s="7"/>
      <c r="G15" s="7"/>
      <c r="H15" s="7"/>
      <c r="I15" s="7"/>
      <c r="J15" s="7"/>
    </row>
    <row r="16" spans="1:10" ht="56.25" x14ac:dyDescent="0.25">
      <c r="A16" s="3" t="s">
        <v>22</v>
      </c>
      <c r="B16" s="4" t="s">
        <v>23</v>
      </c>
      <c r="C16" s="11">
        <v>43.5</v>
      </c>
      <c r="D16" s="11"/>
      <c r="E16" s="11">
        <f t="shared" si="0"/>
        <v>0</v>
      </c>
      <c r="F16" s="7"/>
      <c r="G16" s="7"/>
      <c r="H16" s="7"/>
      <c r="I16" s="7"/>
      <c r="J16" s="7"/>
    </row>
    <row r="17" spans="1:10" ht="20.25" x14ac:dyDescent="0.25">
      <c r="A17" s="3" t="s">
        <v>24</v>
      </c>
      <c r="B17" s="4" t="s">
        <v>25</v>
      </c>
      <c r="C17" s="11">
        <v>100</v>
      </c>
      <c r="D17" s="11"/>
      <c r="E17" s="11">
        <f t="shared" si="0"/>
        <v>0</v>
      </c>
      <c r="F17" s="7"/>
      <c r="G17" s="7"/>
      <c r="H17" s="7"/>
      <c r="I17" s="7"/>
      <c r="J17" s="7"/>
    </row>
    <row r="18" spans="1:10" ht="37.5" x14ac:dyDescent="0.25">
      <c r="A18" s="3" t="s">
        <v>45</v>
      </c>
      <c r="B18" s="4" t="s">
        <v>44</v>
      </c>
      <c r="C18" s="11">
        <v>792</v>
      </c>
      <c r="D18" s="11">
        <v>262</v>
      </c>
      <c r="E18" s="11">
        <f t="shared" si="0"/>
        <v>33.080808080808083</v>
      </c>
      <c r="F18" s="7"/>
      <c r="G18" s="7"/>
      <c r="H18" s="7"/>
      <c r="I18" s="7"/>
      <c r="J18" s="7"/>
    </row>
    <row r="19" spans="1:10" ht="24.75" customHeight="1" x14ac:dyDescent="0.25">
      <c r="A19" s="3"/>
      <c r="B19" s="14" t="s">
        <v>50</v>
      </c>
      <c r="C19" s="12">
        <f>C6+C7+C8+C9+C10+C12+C13+C14+C15+C16+C17+C18+C11</f>
        <v>1172811.432</v>
      </c>
      <c r="D19" s="12">
        <f>D6+D7+D8+D9+D10+D12+D13+D14+D15+D16+D17+D18+D11</f>
        <v>766311.57</v>
      </c>
      <c r="E19" s="12">
        <f t="shared" si="0"/>
        <v>65.339708421259658</v>
      </c>
      <c r="F19" s="7"/>
      <c r="G19" s="7"/>
      <c r="H19" s="7"/>
      <c r="I19" s="7"/>
      <c r="J19" s="7"/>
    </row>
    <row r="20" spans="1:10" ht="75" x14ac:dyDescent="0.25">
      <c r="A20" s="3" t="s">
        <v>34</v>
      </c>
      <c r="B20" s="4" t="s">
        <v>35</v>
      </c>
      <c r="C20" s="11">
        <v>36.96</v>
      </c>
      <c r="D20" s="11">
        <v>36.96</v>
      </c>
      <c r="E20" s="11">
        <f t="shared" si="0"/>
        <v>100</v>
      </c>
      <c r="F20" s="7"/>
      <c r="G20" s="7"/>
      <c r="H20" s="7"/>
      <c r="I20" s="7"/>
      <c r="J20" s="7"/>
    </row>
    <row r="21" spans="1:10" s="23" customFormat="1" ht="75" x14ac:dyDescent="0.25">
      <c r="A21" s="3" t="s">
        <v>36</v>
      </c>
      <c r="B21" s="4" t="s">
        <v>37</v>
      </c>
      <c r="C21" s="11">
        <v>5500</v>
      </c>
      <c r="D21" s="11">
        <v>5000</v>
      </c>
      <c r="E21" s="11">
        <f t="shared" si="0"/>
        <v>90.909090909090907</v>
      </c>
      <c r="F21" s="7"/>
      <c r="G21" s="7"/>
      <c r="H21" s="7"/>
      <c r="I21" s="7"/>
      <c r="J21" s="7"/>
    </row>
    <row r="22" spans="1:10" ht="56.25" x14ac:dyDescent="0.25">
      <c r="A22" s="3" t="s">
        <v>38</v>
      </c>
      <c r="B22" s="4" t="s">
        <v>39</v>
      </c>
      <c r="C22" s="11">
        <v>4521</v>
      </c>
      <c r="D22" s="11">
        <v>3810.06</v>
      </c>
      <c r="E22" s="11">
        <f t="shared" si="0"/>
        <v>84.274717982747177</v>
      </c>
      <c r="F22" s="7"/>
      <c r="G22" s="7"/>
      <c r="H22" s="7"/>
      <c r="I22" s="7"/>
      <c r="J22" s="7"/>
    </row>
    <row r="23" spans="1:10" ht="30" customHeight="1" x14ac:dyDescent="0.25">
      <c r="A23" s="5" t="s">
        <v>42</v>
      </c>
      <c r="B23" s="14" t="s">
        <v>51</v>
      </c>
      <c r="C23" s="12">
        <f>SUM(C19:C22)</f>
        <v>1182869.392</v>
      </c>
      <c r="D23" s="12">
        <f>SUM(D19:D22)</f>
        <v>775158.59</v>
      </c>
      <c r="E23" s="12">
        <f t="shared" si="0"/>
        <v>65.532052417837861</v>
      </c>
      <c r="F23" s="7"/>
      <c r="G23" s="7"/>
      <c r="H23" s="7"/>
      <c r="I23" s="7"/>
      <c r="J23" s="7"/>
    </row>
    <row r="25" spans="1:10" ht="18.75" x14ac:dyDescent="0.3">
      <c r="B25" s="20" t="s">
        <v>57</v>
      </c>
      <c r="C25" s="19"/>
    </row>
  </sheetData>
  <mergeCells count="2">
    <mergeCell ref="A3:D3"/>
    <mergeCell ref="A2:E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Загальний фонд 01.12.2021</vt:lpstr>
      <vt:lpstr>Спеціальний фонд 01.12.2021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Лень Світлана Андріївна</dc:creator>
  <cp:lastModifiedBy>User</cp:lastModifiedBy>
  <cp:lastPrinted>2021-12-02T12:43:07Z</cp:lastPrinted>
  <dcterms:created xsi:type="dcterms:W3CDTF">2021-04-02T06:22:40Z</dcterms:created>
  <dcterms:modified xsi:type="dcterms:W3CDTF">2021-12-03T06:56:54Z</dcterms:modified>
</cp:coreProperties>
</file>