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1\"/>
    </mc:Choice>
  </mc:AlternateContent>
  <bookViews>
    <workbookView xWindow="0" yWindow="0" windowWidth="28800" windowHeight="12330" activeTab="1"/>
  </bookViews>
  <sheets>
    <sheet name="Загальний фонд 01.09.2021" sheetId="1" r:id="rId1"/>
    <sheet name="Спеціальний фонд 01.09.2021" sheetId="2" r:id="rId2"/>
  </sheets>
  <calcPr calcId="162913"/>
</workbook>
</file>

<file path=xl/calcChain.xml><?xml version="1.0" encoding="utf-8"?>
<calcChain xmlns="http://schemas.openxmlformats.org/spreadsheetml/2006/main">
  <c r="E11" i="2" l="1"/>
  <c r="E12" i="2"/>
  <c r="D8" i="2"/>
  <c r="C8" i="2"/>
  <c r="D9" i="2"/>
  <c r="C9" i="2"/>
  <c r="D11" i="2"/>
  <c r="C11" i="2"/>
  <c r="F32" i="1" l="1"/>
  <c r="F10" i="1"/>
  <c r="D43" i="1" l="1"/>
  <c r="E43" i="1"/>
  <c r="E31" i="1"/>
  <c r="D31" i="1"/>
  <c r="F42" i="1"/>
  <c r="F41" i="1"/>
  <c r="F40" i="1"/>
  <c r="E12" i="1"/>
  <c r="E9" i="1"/>
  <c r="F33" i="1" l="1"/>
  <c r="F37" i="1" l="1"/>
  <c r="F39" i="1" l="1"/>
  <c r="E28" i="1" l="1"/>
  <c r="D28" i="1"/>
  <c r="D9" i="1"/>
  <c r="F9" i="1" s="1"/>
  <c r="D26" i="1" l="1"/>
  <c r="E26" i="1"/>
  <c r="D20" i="2"/>
  <c r="C20" i="2"/>
  <c r="D14" i="2"/>
  <c r="D19" i="2" l="1"/>
  <c r="D24" i="2" s="1"/>
  <c r="E20" i="1"/>
  <c r="D20" i="1"/>
  <c r="E16" i="1"/>
  <c r="D16" i="1"/>
  <c r="E8" i="1"/>
  <c r="D12" i="1"/>
  <c r="D8" i="1" s="1"/>
  <c r="D15" i="1" l="1"/>
  <c r="E15" i="1"/>
  <c r="E25" i="1" s="1"/>
  <c r="E47" i="1" s="1"/>
  <c r="E8" i="2"/>
  <c r="C14" i="2"/>
  <c r="E14" i="2" s="1"/>
  <c r="E15" i="2"/>
  <c r="E16" i="2"/>
  <c r="E17" i="2"/>
  <c r="E18" i="2"/>
  <c r="E20" i="2"/>
  <c r="E21" i="2"/>
  <c r="E22" i="2"/>
  <c r="E23" i="2"/>
  <c r="C19" i="2" l="1"/>
  <c r="D25" i="1"/>
  <c r="D47" i="1" s="1"/>
  <c r="F25" i="1" l="1"/>
  <c r="C24" i="2"/>
  <c r="E24" i="2" s="1"/>
  <c r="E19" i="2"/>
  <c r="F46" i="1"/>
  <c r="F45" i="1"/>
  <c r="F43" i="1"/>
  <c r="F38" i="1"/>
  <c r="F36" i="1"/>
  <c r="F35" i="1"/>
  <c r="F34" i="1"/>
  <c r="F31" i="1"/>
  <c r="F30" i="1"/>
  <c r="F29" i="1"/>
  <c r="F28" i="1"/>
  <c r="F27" i="1"/>
  <c r="F26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8" i="1"/>
  <c r="F47" i="1" l="1"/>
</calcChain>
</file>

<file path=xl/sharedStrings.xml><?xml version="1.0" encoding="utf-8"?>
<sst xmlns="http://schemas.openxmlformats.org/spreadsheetml/2006/main" count="118" uniqueCount="95">
  <si>
    <t>ККД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</si>
  <si>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</si>
  <si>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</si>
  <si>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</si>
  <si>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</si>
  <si>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</si>
  <si>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</si>
  <si>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13000000</t>
  </si>
  <si>
    <t>Рентна плата та плата за використання інших природних ресурсів </t>
  </si>
  <si>
    <t>13020000</t>
  </si>
  <si>
    <t>Рентна плата за спеціальне використання води </t>
  </si>
  <si>
    <t>13030000</t>
  </si>
  <si>
    <t>Рентна плата за користування надрами загальнодержавного значення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</si>
  <si>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</si>
  <si>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</si>
  <si>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</si>
  <si>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</si>
  <si>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</si>
  <si>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</si>
  <si>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21050000</t>
  </si>
  <si>
    <t>Плата за розміщення тимчасово вільних коштів місцевих бюджетів </t>
  </si>
  <si>
    <t>21080000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</si>
  <si>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</si>
  <si>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</si>
  <si>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</si>
  <si>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</si>
  <si>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</si>
  <si>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</si>
  <si>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</si>
  <si>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</si>
  <si>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</si>
  <si>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24000000</t>
  </si>
  <si>
    <t>Інші неподаткові надходження  </t>
  </si>
  <si>
    <t>40000000</t>
  </si>
  <si>
    <t>Офіційні трансферти  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</si>
  <si>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</si>
  <si>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</si>
  <si>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</si>
  <si>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</si>
  <si>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41020100</t>
  </si>
  <si>
    <t>Базова дотація </t>
  </si>
  <si>
    <t>41020200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</si>
  <si>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</si>
  <si>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41030000</t>
  </si>
  <si>
    <t>Субвенції з державного бюджету місцевим бюджетам</t>
  </si>
  <si>
    <t>41033000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</si>
  <si>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</si>
  <si>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41033900</t>
  </si>
  <si>
    <t>Освітня субвенція з державного бюджету місцевим бюджетам </t>
  </si>
  <si>
    <t>41034400</t>
  </si>
  <si>
    <t>41035400</t>
  </si>
  <si>
    <t>41050000</t>
  </si>
  <si>
    <t>Субвенції з місцевих бюджетів іншим місцевим бюджетам</t>
  </si>
  <si>
    <t>41053700</t>
  </si>
  <si>
    <t>Субвенція з місцевого бюджету на співфінансування інвестиційних проектів</t>
  </si>
  <si>
    <t>41053900</t>
  </si>
  <si>
    <t>Інші субвенції з місцевого бюджету</t>
  </si>
  <si>
    <t xml:space="preserve"> </t>
  </si>
  <si>
    <t xml:space="preserve">Усього </t>
  </si>
  <si>
    <t>Разом доходів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</si>
  <si>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</si>
  <si>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41037300</t>
  </si>
  <si>
    <t>Власні надходження бюджетних установ  </t>
  </si>
  <si>
    <t>25000000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</si>
  <si>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</si>
  <si>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</si>
  <si>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Збір за забруднення навколишнього природного середовища  </t>
  </si>
  <si>
    <t>19050000</t>
  </si>
  <si>
    <t>Екологічний податок </t>
  </si>
  <si>
    <t>19010000</t>
  </si>
  <si>
    <t>тис. гривень</t>
  </si>
  <si>
    <t>*</t>
  </si>
  <si>
    <t>Доходи обласного бюджету</t>
  </si>
  <si>
    <t>План на рік з урахуванням змін</t>
  </si>
  <si>
    <t>Податки на доходи, податки на прибуток, податки на збільшення ринкової вартості</t>
  </si>
  <si>
    <t>% виконання за вказаний період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</si>
  <si>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</si>
  <si>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</si>
  <si>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</si>
  <si>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</si>
  <si>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Субвенція з державного бюджету місцевим бюджетам на реалізацію інфраструктурних проєктів та розвиток об</t>
    </r>
    <r>
      <rPr>
        <sz val="14"/>
        <color theme="1"/>
        <rFont val="Calibri"/>
        <family val="2"/>
        <charset val="204"/>
      </rPr>
      <t>’</t>
    </r>
    <r>
      <rPr>
        <sz val="14"/>
        <color theme="1"/>
        <rFont val="Times New Roman"/>
        <family val="1"/>
        <charset val="204"/>
      </rPr>
      <t>єктів соціально-культурної сфери</t>
    </r>
  </si>
  <si>
    <t>Податки на власність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</si>
  <si>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</si>
  <si>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</si>
  <si>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</si>
  <si>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</si>
  <si>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</si>
  <si>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Інформація про надходження до загального фонду 
обласного бюджету Тернопільської області станом на 01.09.2021</t>
  </si>
  <si>
    <t>Факт на 01.09.2021</t>
  </si>
  <si>
    <t>Інформація про надходження до спеціального фонду обласного бюджету Тернопільської області станом на 01.09.2021</t>
  </si>
  <si>
    <t xml:space="preserve">Планові показники за власними надходженнями бюджетних установ станом на 01.08.2021 (дані звіту казначейства)  </t>
  </si>
  <si>
    <t>Податок з власників транспортних засобів та інших самохідних машин і механізмів  </t>
  </si>
  <si>
    <t>12020000</t>
  </si>
  <si>
    <t>19000000</t>
  </si>
  <si>
    <t>Інші податки та збори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</si>
</sst>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2" fillId="0" borderId="0"/>
  </cellStyleXfs>
  <cellXfs count="54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165" fontId="6" fillId="0" borderId="1" xfId="0" applyNumberFormat="1" applyFont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 wrapText="1"/>
    </xf>
    <xf numFmtId="164" fontId="7" fillId="0" borderId="0" xfId="0" applyNumberFormat="1" applyFont="1" applyAlignment="1">
      <alignment horizontal="right"/>
    </xf>
    <xf numFmtId="0" fontId="5" fillId="2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 wrapText="1"/>
    </xf>
    <xf numFmtId="0" fontId="10" fillId="0" borderId="0" xfId="0" applyFo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_Доходи" xfId="2"/>
    <cellStyle name="Normalny 2 2" xfId="3"/>
    <cellStyle name="Звичайний 2" xfId="1"/>
    <cellStyle name="Звичайний 2 2" xfId="4"/>
    <cellStyle name="Обычный" xfId="0" builtinId="0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B1" workbookViewId="0">
      <selection activeCell="D47" sqref="D47"/>
    </sheetView>
  </sheetViews>
  <sheetFormatPr defaultRowHeight="15" x14ac:dyDescent="0.25"/>
  <cols>
    <col min="1" max="1" width="0" hidden="1" customWidth="1"/>
    <col min="2" max="2" width="18" customWidth="1"/>
    <col min="3" max="3" width="50.7109375" style="2" customWidth="1"/>
    <col min="4" max="4" width="27.5703125" style="1" customWidth="1"/>
    <col min="5" max="5" width="20.5703125" style="1" customWidth="1"/>
    <col min="6" max="6" width="21.5703125" style="1" customWidth="1"/>
  </cols>
  <sheetData>
    <row r="1" spans="1:6" ht="18.75" x14ac:dyDescent="0.3">
      <c r="B1" s="12"/>
      <c r="C1" s="13"/>
      <c r="D1" s="14"/>
      <c r="E1" s="14"/>
      <c r="F1" s="14"/>
    </row>
    <row r="2" spans="1:6" ht="18.75" x14ac:dyDescent="0.3">
      <c r="B2" s="15"/>
      <c r="C2" s="16"/>
      <c r="D2" s="17"/>
      <c r="E2" s="17"/>
      <c r="F2" s="17"/>
    </row>
    <row r="3" spans="1:6" ht="61.5" customHeight="1" x14ac:dyDescent="0.35">
      <c r="B3" s="50" t="s">
        <v>87</v>
      </c>
      <c r="C3" s="50"/>
      <c r="D3" s="50"/>
      <c r="E3" s="50"/>
      <c r="F3" s="50"/>
    </row>
    <row r="4" spans="1:6" ht="27" x14ac:dyDescent="0.35">
      <c r="B4" s="31"/>
      <c r="C4" s="31"/>
      <c r="D4" s="31"/>
      <c r="E4" s="31"/>
      <c r="F4" s="31"/>
    </row>
    <row r="5" spans="1:6" ht="18.75" x14ac:dyDescent="0.3">
      <c r="B5" s="15"/>
      <c r="C5" s="15"/>
      <c r="D5" s="15"/>
      <c r="E5" s="15"/>
      <c r="F5" s="15"/>
    </row>
    <row r="6" spans="1:6" ht="20.25" x14ac:dyDescent="0.3">
      <c r="B6" s="12"/>
      <c r="C6" s="13"/>
      <c r="D6" s="14"/>
      <c r="E6" s="14"/>
      <c r="F6" s="34" t="s">
        <v>70</v>
      </c>
    </row>
    <row r="7" spans="1:6" ht="70.5" customHeight="1" x14ac:dyDescent="0.25">
      <c r="A7" s="3"/>
      <c r="B7" s="32" t="s">
        <v>0</v>
      </c>
      <c r="C7" s="33" t="s">
        <v>72</v>
      </c>
      <c r="D7" s="33" t="s">
        <v>73</v>
      </c>
      <c r="E7" s="33" t="s">
        <v>88</v>
      </c>
      <c r="F7" s="33" t="s">
        <v>75</v>
      </c>
    </row>
    <row r="8" spans="1:6" s="37" customFormat="1" ht="21" x14ac:dyDescent="0.35">
      <c r="A8" s="35">
        <v>1</v>
      </c>
      <c r="B8" s="32" t="s">
        <v>1</v>
      </c>
      <c r="C8" s="36" t="s">
        <v>2</v>
      </c>
      <c r="D8" s="23">
        <f>D9+D12</f>
        <v>802000</v>
      </c>
      <c r="E8" s="23">
        <f>E9+E12</f>
        <v>538257.16064000002</v>
      </c>
      <c r="F8" s="24">
        <f>E8/D8*100</f>
        <v>67.114359182044893</v>
      </c>
    </row>
    <row r="9" spans="1:6" s="37" customFormat="1" ht="56.25" x14ac:dyDescent="0.35">
      <c r="A9" s="35"/>
      <c r="B9" s="42">
        <v>11000000</v>
      </c>
      <c r="C9" s="19" t="s">
        <v>74</v>
      </c>
      <c r="D9" s="23">
        <f>D10+D11</f>
        <v>794700</v>
      </c>
      <c r="E9" s="23">
        <f>E10+E11</f>
        <v>532468.15804999997</v>
      </c>
      <c r="F9" s="24">
        <f>E9/D9*100</f>
        <v>67.002410727318491</v>
      </c>
    </row>
    <row r="10" spans="1:6" ht="20.25" x14ac:dyDescent="0.25">
      <c r="A10" s="4">
        <v>1</v>
      </c>
      <c r="B10" s="43" t="s">
        <v>3</v>
      </c>
      <c r="C10" s="21" t="s">
        <v>4</v>
      </c>
      <c r="D10" s="25">
        <v>745300</v>
      </c>
      <c r="E10" s="25">
        <v>479553.07650999998</v>
      </c>
      <c r="F10" s="25">
        <f t="shared" ref="F10:F47" si="0">E10/D10*100</f>
        <v>64.343630284449219</v>
      </c>
    </row>
    <row r="11" spans="1:6" ht="20.25" x14ac:dyDescent="0.25">
      <c r="A11" s="4">
        <v>1</v>
      </c>
      <c r="B11" s="43" t="s">
        <v>5</v>
      </c>
      <c r="C11" s="21" t="s">
        <v>6</v>
      </c>
      <c r="D11" s="25">
        <v>49400</v>
      </c>
      <c r="E11" s="25">
        <v>52915.081539999999</v>
      </c>
      <c r="F11" s="25">
        <f t="shared" si="0"/>
        <v>107.11554967611336</v>
      </c>
    </row>
    <row r="12" spans="1:6" ht="56.25" x14ac:dyDescent="0.25">
      <c r="A12" s="4">
        <v>1</v>
      </c>
      <c r="B12" s="44" t="s">
        <v>7</v>
      </c>
      <c r="C12" s="28" t="s">
        <v>8</v>
      </c>
      <c r="D12" s="24">
        <f>D13+D14</f>
        <v>7300</v>
      </c>
      <c r="E12" s="24">
        <f>E13+E14</f>
        <v>5789.0025900000001</v>
      </c>
      <c r="F12" s="24">
        <f t="shared" si="0"/>
        <v>79.301405342465756</v>
      </c>
    </row>
    <row r="13" spans="1:6" ht="37.5" x14ac:dyDescent="0.25">
      <c r="A13" s="4">
        <v>1</v>
      </c>
      <c r="B13" s="43" t="s">
        <v>9</v>
      </c>
      <c r="C13" s="21" t="s">
        <v>10</v>
      </c>
      <c r="D13" s="25">
        <v>3400</v>
      </c>
      <c r="E13" s="25">
        <v>2891.5412399999996</v>
      </c>
      <c r="F13" s="25">
        <f t="shared" si="0"/>
        <v>85.045330588235274</v>
      </c>
    </row>
    <row r="14" spans="1:6" ht="37.5" x14ac:dyDescent="0.25">
      <c r="A14" s="4">
        <v>1</v>
      </c>
      <c r="B14" s="43" t="s">
        <v>11</v>
      </c>
      <c r="C14" s="21" t="s">
        <v>12</v>
      </c>
      <c r="D14" s="25">
        <v>3900</v>
      </c>
      <c r="E14" s="25">
        <v>2897.46135</v>
      </c>
      <c r="F14" s="25">
        <f t="shared" si="0"/>
        <v>74.293880769230768</v>
      </c>
    </row>
    <row r="15" spans="1:6" s="37" customFormat="1" ht="21" x14ac:dyDescent="0.35">
      <c r="A15" s="35">
        <v>1</v>
      </c>
      <c r="B15" s="32" t="s">
        <v>13</v>
      </c>
      <c r="C15" s="36" t="s">
        <v>14</v>
      </c>
      <c r="D15" s="23">
        <f>D16+D20+D24</f>
        <v>21700</v>
      </c>
      <c r="E15" s="23">
        <f>E16+E20+E24</f>
        <v>17466.861659999999</v>
      </c>
      <c r="F15" s="24">
        <f t="shared" si="0"/>
        <v>80.492450046082936</v>
      </c>
    </row>
    <row r="16" spans="1:6" s="22" customFormat="1" ht="37.5" x14ac:dyDescent="0.25">
      <c r="A16" s="5">
        <v>1</v>
      </c>
      <c r="B16" s="42" t="s">
        <v>15</v>
      </c>
      <c r="C16" s="19" t="s">
        <v>16</v>
      </c>
      <c r="D16" s="23">
        <f>D17+D18+D19</f>
        <v>540</v>
      </c>
      <c r="E16" s="23">
        <f>E17+E18+E19</f>
        <v>2429.2595699999997</v>
      </c>
      <c r="F16" s="24">
        <f t="shared" si="0"/>
        <v>449.86288333333329</v>
      </c>
    </row>
    <row r="17" spans="1:6" ht="131.25" x14ac:dyDescent="0.25">
      <c r="A17" s="4">
        <v>1</v>
      </c>
      <c r="B17" s="45" t="s">
        <v>17</v>
      </c>
      <c r="C17" s="18" t="s">
        <v>18</v>
      </c>
      <c r="D17" s="26">
        <v>240</v>
      </c>
      <c r="E17" s="26">
        <v>857.18682999999999</v>
      </c>
      <c r="F17" s="25">
        <f t="shared" si="0"/>
        <v>357.16117916666667</v>
      </c>
    </row>
    <row r="18" spans="1:6" ht="37.5" x14ac:dyDescent="0.25">
      <c r="A18" s="4">
        <v>1</v>
      </c>
      <c r="B18" s="45" t="s">
        <v>19</v>
      </c>
      <c r="C18" s="18" t="s">
        <v>20</v>
      </c>
      <c r="D18" s="26">
        <v>0</v>
      </c>
      <c r="E18" s="26">
        <v>1081.35834</v>
      </c>
      <c r="F18" s="25"/>
    </row>
    <row r="19" spans="1:6" ht="20.25" x14ac:dyDescent="0.25">
      <c r="A19" s="4">
        <v>1</v>
      </c>
      <c r="B19" s="45" t="s">
        <v>21</v>
      </c>
      <c r="C19" s="18" t="s">
        <v>22</v>
      </c>
      <c r="D19" s="26">
        <v>300</v>
      </c>
      <c r="E19" s="26">
        <v>490.71440000000001</v>
      </c>
      <c r="F19" s="25">
        <f t="shared" si="0"/>
        <v>163.57146666666665</v>
      </c>
    </row>
    <row r="20" spans="1:6" s="22" customFormat="1" ht="56.25" x14ac:dyDescent="0.25">
      <c r="A20" s="5">
        <v>1</v>
      </c>
      <c r="B20" s="42" t="s">
        <v>23</v>
      </c>
      <c r="C20" s="19" t="s">
        <v>24</v>
      </c>
      <c r="D20" s="23">
        <f>D21+D22+D23</f>
        <v>20730</v>
      </c>
      <c r="E20" s="23">
        <f>E21+E22+E23</f>
        <v>14674.62052</v>
      </c>
      <c r="F20" s="24">
        <f t="shared" si="0"/>
        <v>70.789293391220454</v>
      </c>
    </row>
    <row r="21" spans="1:6" ht="37.5" x14ac:dyDescent="0.25">
      <c r="A21" s="4">
        <v>1</v>
      </c>
      <c r="B21" s="45" t="s">
        <v>25</v>
      </c>
      <c r="C21" s="18" t="s">
        <v>26</v>
      </c>
      <c r="D21" s="26">
        <v>20000</v>
      </c>
      <c r="E21" s="26">
        <v>14440.2716</v>
      </c>
      <c r="F21" s="25">
        <f t="shared" si="0"/>
        <v>72.201357999999999</v>
      </c>
    </row>
    <row r="22" spans="1:6" ht="75" x14ac:dyDescent="0.25">
      <c r="A22" s="4">
        <v>1</v>
      </c>
      <c r="B22" s="45" t="s">
        <v>27</v>
      </c>
      <c r="C22" s="18" t="s">
        <v>28</v>
      </c>
      <c r="D22" s="26">
        <v>350</v>
      </c>
      <c r="E22" s="26">
        <v>102.46841000000001</v>
      </c>
      <c r="F22" s="25">
        <f t="shared" si="0"/>
        <v>29.276688571428572</v>
      </c>
    </row>
    <row r="23" spans="1:6" ht="150" x14ac:dyDescent="0.25">
      <c r="A23" s="4">
        <v>1</v>
      </c>
      <c r="B23" s="45" t="s">
        <v>29</v>
      </c>
      <c r="C23" s="18" t="s">
        <v>30</v>
      </c>
      <c r="D23" s="26">
        <v>380</v>
      </c>
      <c r="E23" s="26">
        <v>131.88051000000002</v>
      </c>
      <c r="F23" s="25">
        <f t="shared" si="0"/>
        <v>34.70539736842106</v>
      </c>
    </row>
    <row r="24" spans="1:6" s="22" customFormat="1" ht="20.25" x14ac:dyDescent="0.25">
      <c r="A24" s="5">
        <v>1</v>
      </c>
      <c r="B24" s="42" t="s">
        <v>31</v>
      </c>
      <c r="C24" s="19" t="s">
        <v>32</v>
      </c>
      <c r="D24" s="23">
        <v>430</v>
      </c>
      <c r="E24" s="23">
        <v>362.98157000000003</v>
      </c>
      <c r="F24" s="24">
        <f t="shared" si="0"/>
        <v>84.414318604651172</v>
      </c>
    </row>
    <row r="25" spans="1:6" s="37" customFormat="1" ht="21" x14ac:dyDescent="0.35">
      <c r="A25" s="35"/>
      <c r="B25" s="32"/>
      <c r="C25" s="36" t="s">
        <v>59</v>
      </c>
      <c r="D25" s="23">
        <f>D8+D15</f>
        <v>823700</v>
      </c>
      <c r="E25" s="23">
        <f>E8+E15</f>
        <v>555724.02230000007</v>
      </c>
      <c r="F25" s="24">
        <f t="shared" si="0"/>
        <v>67.466798870948168</v>
      </c>
    </row>
    <row r="26" spans="1:6" s="37" customFormat="1" ht="21" x14ac:dyDescent="0.35">
      <c r="A26" s="35">
        <v>1</v>
      </c>
      <c r="B26" s="32" t="s">
        <v>33</v>
      </c>
      <c r="C26" s="36" t="s">
        <v>34</v>
      </c>
      <c r="D26" s="23">
        <f>D28+D31+D43</f>
        <v>953041.62580000004</v>
      </c>
      <c r="E26" s="23">
        <f>E28+E31+E43</f>
        <v>638135.36139999994</v>
      </c>
      <c r="F26" s="24">
        <f t="shared" si="0"/>
        <v>66.957763871471812</v>
      </c>
    </row>
    <row r="27" spans="1:6" ht="20.25" hidden="1" x14ac:dyDescent="0.25">
      <c r="A27" s="4">
        <v>1</v>
      </c>
      <c r="B27" s="45" t="s">
        <v>35</v>
      </c>
      <c r="C27" s="18" t="s">
        <v>36</v>
      </c>
      <c r="D27" s="26">
        <v>768532.88100000005</v>
      </c>
      <c r="E27" s="26">
        <v>174277.1</v>
      </c>
      <c r="F27" s="25">
        <f t="shared" si="0"/>
        <v>22.676596448708093</v>
      </c>
    </row>
    <row r="28" spans="1:6" s="22" customFormat="1" ht="37.5" x14ac:dyDescent="0.25">
      <c r="A28" s="5">
        <v>1</v>
      </c>
      <c r="B28" s="42" t="s">
        <v>37</v>
      </c>
      <c r="C28" s="19" t="s">
        <v>38</v>
      </c>
      <c r="D28" s="23">
        <f>D29+D30</f>
        <v>403607.80000000005</v>
      </c>
      <c r="E28" s="23">
        <f>E29+E30</f>
        <v>269072</v>
      </c>
      <c r="F28" s="24">
        <f t="shared" si="0"/>
        <v>66.666699702037462</v>
      </c>
    </row>
    <row r="29" spans="1:6" ht="20.25" x14ac:dyDescent="0.25">
      <c r="A29" s="4">
        <v>0</v>
      </c>
      <c r="B29" s="45" t="s">
        <v>39</v>
      </c>
      <c r="C29" s="18" t="s">
        <v>40</v>
      </c>
      <c r="D29" s="26">
        <v>180558.6</v>
      </c>
      <c r="E29" s="26">
        <v>120372.8</v>
      </c>
      <c r="F29" s="25">
        <f t="shared" si="0"/>
        <v>66.666888201392794</v>
      </c>
    </row>
    <row r="30" spans="1:6" ht="93.75" x14ac:dyDescent="0.25">
      <c r="A30" s="4">
        <v>0</v>
      </c>
      <c r="B30" s="45" t="s">
        <v>41</v>
      </c>
      <c r="C30" s="18" t="s">
        <v>42</v>
      </c>
      <c r="D30" s="26">
        <v>223049.2</v>
      </c>
      <c r="E30" s="26">
        <v>148699.20000000001</v>
      </c>
      <c r="F30" s="25">
        <f t="shared" si="0"/>
        <v>66.666547111578964</v>
      </c>
    </row>
    <row r="31" spans="1:6" s="22" customFormat="1" ht="37.5" x14ac:dyDescent="0.25">
      <c r="A31" s="5">
        <v>1</v>
      </c>
      <c r="B31" s="42" t="s">
        <v>43</v>
      </c>
      <c r="C31" s="19" t="s">
        <v>44</v>
      </c>
      <c r="D31" s="23">
        <f>SUM(D32:D42)</f>
        <v>488915.52299999999</v>
      </c>
      <c r="E31" s="23">
        <f>SUM(E32:E42)</f>
        <v>320930.42299999995</v>
      </c>
      <c r="F31" s="24">
        <f t="shared" si="0"/>
        <v>65.641283187484305</v>
      </c>
    </row>
    <row r="32" spans="1:6" s="22" customFormat="1" ht="316.5" customHeight="1" x14ac:dyDescent="0.3">
      <c r="A32" s="5"/>
      <c r="B32" s="45">
        <v>41031300</v>
      </c>
      <c r="C32" s="48" t="s">
        <v>85</v>
      </c>
      <c r="D32" s="26">
        <v>620.447</v>
      </c>
      <c r="E32" s="26">
        <v>620.447</v>
      </c>
      <c r="F32" s="25">
        <f t="shared" si="0"/>
        <v>100</v>
      </c>
    </row>
    <row r="33" spans="1:6" s="22" customFormat="1" ht="75" x14ac:dyDescent="0.25">
      <c r="A33" s="5"/>
      <c r="B33" s="45">
        <v>41032300</v>
      </c>
      <c r="C33" s="18" t="s">
        <v>80</v>
      </c>
      <c r="D33" s="26">
        <v>41000</v>
      </c>
      <c r="E33" s="26">
        <v>21730</v>
      </c>
      <c r="F33" s="25">
        <f t="shared" si="0"/>
        <v>53</v>
      </c>
    </row>
    <row r="34" spans="1:6" ht="75" x14ac:dyDescent="0.25">
      <c r="A34" s="4">
        <v>0</v>
      </c>
      <c r="B34" s="45" t="s">
        <v>45</v>
      </c>
      <c r="C34" s="18" t="s">
        <v>46</v>
      </c>
      <c r="D34" s="26">
        <v>111288.5</v>
      </c>
      <c r="E34" s="26">
        <v>87031.6</v>
      </c>
      <c r="F34" s="25">
        <f t="shared" si="0"/>
        <v>78.203587971803017</v>
      </c>
    </row>
    <row r="35" spans="1:6" ht="37.5" x14ac:dyDescent="0.25">
      <c r="A35" s="4">
        <v>0</v>
      </c>
      <c r="B35" s="45" t="s">
        <v>47</v>
      </c>
      <c r="C35" s="18" t="s">
        <v>48</v>
      </c>
      <c r="D35" s="26">
        <v>209421.7</v>
      </c>
      <c r="E35" s="26">
        <v>136710.6</v>
      </c>
      <c r="F35" s="25">
        <f t="shared" si="0"/>
        <v>65.28005455022091</v>
      </c>
    </row>
    <row r="36" spans="1:6" ht="150" x14ac:dyDescent="0.25">
      <c r="A36" s="4">
        <v>0</v>
      </c>
      <c r="B36" s="45" t="s">
        <v>49</v>
      </c>
      <c r="C36" s="18" t="s">
        <v>77</v>
      </c>
      <c r="D36" s="26">
        <v>12677</v>
      </c>
      <c r="E36" s="26">
        <v>3827</v>
      </c>
      <c r="F36" s="25">
        <f t="shared" si="0"/>
        <v>30.188530409402851</v>
      </c>
    </row>
    <row r="37" spans="1:6" ht="75" x14ac:dyDescent="0.25">
      <c r="A37" s="4"/>
      <c r="B37" s="45">
        <v>41034500</v>
      </c>
      <c r="C37" s="46" t="s">
        <v>78</v>
      </c>
      <c r="D37" s="26">
        <v>16200</v>
      </c>
      <c r="E37" s="26">
        <v>11425</v>
      </c>
      <c r="F37" s="25">
        <f t="shared" si="0"/>
        <v>70.524691358024697</v>
      </c>
    </row>
    <row r="38" spans="1:6" ht="75" x14ac:dyDescent="0.25">
      <c r="A38" s="4">
        <v>0</v>
      </c>
      <c r="B38" s="45" t="s">
        <v>50</v>
      </c>
      <c r="C38" s="18" t="s">
        <v>79</v>
      </c>
      <c r="D38" s="26">
        <v>13169.8</v>
      </c>
      <c r="E38" s="26">
        <v>7129.6</v>
      </c>
      <c r="F38" s="25">
        <f t="shared" si="0"/>
        <v>54.135977767316135</v>
      </c>
    </row>
    <row r="39" spans="1:6" ht="135" customHeight="1" x14ac:dyDescent="0.25">
      <c r="A39" s="4"/>
      <c r="B39" s="45">
        <v>41035900</v>
      </c>
      <c r="C39" s="46" t="s">
        <v>76</v>
      </c>
      <c r="D39" s="26">
        <v>26882.7</v>
      </c>
      <c r="E39" s="26">
        <v>8026.8</v>
      </c>
      <c r="F39" s="25">
        <f t="shared" si="0"/>
        <v>29.858607952326217</v>
      </c>
    </row>
    <row r="40" spans="1:6" ht="354.75" customHeight="1" x14ac:dyDescent="0.3">
      <c r="A40" s="4"/>
      <c r="B40" s="45">
        <v>41036100</v>
      </c>
      <c r="C40" s="48" t="s">
        <v>82</v>
      </c>
      <c r="D40" s="26">
        <v>1970.298</v>
      </c>
      <c r="E40" s="26">
        <v>1970.298</v>
      </c>
      <c r="F40" s="25">
        <f t="shared" si="0"/>
        <v>100</v>
      </c>
    </row>
    <row r="41" spans="1:6" ht="336.75" customHeight="1" thickBot="1" x14ac:dyDescent="0.35">
      <c r="A41" s="4"/>
      <c r="B41" s="45">
        <v>41036400</v>
      </c>
      <c r="C41" s="48" t="s">
        <v>83</v>
      </c>
      <c r="D41" s="26">
        <v>3371.7779999999998</v>
      </c>
      <c r="E41" s="26">
        <v>3371.7779999999998</v>
      </c>
      <c r="F41" s="25">
        <f t="shared" si="0"/>
        <v>100</v>
      </c>
    </row>
    <row r="42" spans="1:6" ht="77.25" customHeight="1" thickBot="1" x14ac:dyDescent="0.3">
      <c r="A42" s="4"/>
      <c r="B42" s="45">
        <v>41037200</v>
      </c>
      <c r="C42" s="49" t="s">
        <v>84</v>
      </c>
      <c r="D42" s="26">
        <v>52313.3</v>
      </c>
      <c r="E42" s="26">
        <v>39087.300000000003</v>
      </c>
      <c r="F42" s="25">
        <f t="shared" si="0"/>
        <v>74.717710410163392</v>
      </c>
    </row>
    <row r="43" spans="1:6" s="22" customFormat="1" ht="38.25" thickBot="1" x14ac:dyDescent="0.3">
      <c r="A43" s="5">
        <v>1</v>
      </c>
      <c r="B43" s="42" t="s">
        <v>51</v>
      </c>
      <c r="C43" s="19" t="s">
        <v>52</v>
      </c>
      <c r="D43" s="23">
        <f>D45+D46+D44</f>
        <v>60518.302800000005</v>
      </c>
      <c r="E43" s="23">
        <f>E45+E46+E44</f>
        <v>48132.938399999999</v>
      </c>
      <c r="F43" s="24">
        <f t="shared" si="0"/>
        <v>79.534514639429048</v>
      </c>
    </row>
    <row r="44" spans="1:6" s="22" customFormat="1" ht="94.5" thickBot="1" x14ac:dyDescent="0.3">
      <c r="A44" s="5"/>
      <c r="B44" s="45">
        <v>41052300</v>
      </c>
      <c r="C44" s="49" t="s">
        <v>86</v>
      </c>
      <c r="D44" s="26">
        <v>9520</v>
      </c>
      <c r="E44" s="26">
        <v>4060</v>
      </c>
      <c r="F44" s="25"/>
    </row>
    <row r="45" spans="1:6" ht="37.5" x14ac:dyDescent="0.25">
      <c r="A45" s="4">
        <v>0</v>
      </c>
      <c r="B45" s="45" t="s">
        <v>53</v>
      </c>
      <c r="C45" s="18" t="s">
        <v>54</v>
      </c>
      <c r="D45" s="26">
        <v>18297.4398</v>
      </c>
      <c r="E45" s="26">
        <v>13727.709800000001</v>
      </c>
      <c r="F45" s="25">
        <f t="shared" si="0"/>
        <v>75.025303813269005</v>
      </c>
    </row>
    <row r="46" spans="1:6" ht="20.25" x14ac:dyDescent="0.25">
      <c r="A46" s="4">
        <v>0</v>
      </c>
      <c r="B46" s="45" t="s">
        <v>55</v>
      </c>
      <c r="C46" s="18" t="s">
        <v>56</v>
      </c>
      <c r="D46" s="26">
        <v>32700.863000000001</v>
      </c>
      <c r="E46" s="26">
        <v>30345.228600000002</v>
      </c>
      <c r="F46" s="25">
        <f t="shared" si="0"/>
        <v>92.796415189409529</v>
      </c>
    </row>
    <row r="47" spans="1:6" s="37" customFormat="1" ht="18.75" customHeight="1" x14ac:dyDescent="0.35">
      <c r="A47" s="35">
        <v>1</v>
      </c>
      <c r="B47" s="32" t="s">
        <v>57</v>
      </c>
      <c r="C47" s="36" t="s">
        <v>58</v>
      </c>
      <c r="D47" s="23">
        <f>D25+D26</f>
        <v>1776741.6258</v>
      </c>
      <c r="E47" s="23">
        <f>E25+E26</f>
        <v>1193859.3837000001</v>
      </c>
      <c r="F47" s="24">
        <f t="shared" si="0"/>
        <v>67.193753237049876</v>
      </c>
    </row>
  </sheetData>
  <mergeCells count="1">
    <mergeCell ref="B3:F3"/>
  </mergeCells>
  <pageMargins left="0.32" right="0.33" top="0.39370078740157499" bottom="0.39370078740157499" header="0" footer="0"/>
  <pageSetup paperSize="9" scale="51" fitToHeight="7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4" sqref="A4"/>
    </sheetView>
  </sheetViews>
  <sheetFormatPr defaultRowHeight="15" x14ac:dyDescent="0.25"/>
  <cols>
    <col min="1" max="1" width="14" bestFit="1" customWidth="1"/>
    <col min="2" max="2" width="51.28515625" customWidth="1"/>
    <col min="3" max="3" width="22.85546875" customWidth="1"/>
    <col min="4" max="4" width="17.28515625" customWidth="1"/>
    <col min="5" max="5" width="21.140625" customWidth="1"/>
  </cols>
  <sheetData>
    <row r="1" spans="1:5" x14ac:dyDescent="0.25">
      <c r="A1" s="6"/>
      <c r="B1" s="7"/>
      <c r="C1" s="8"/>
      <c r="D1" s="8"/>
      <c r="E1" s="8"/>
    </row>
    <row r="2" spans="1:5" x14ac:dyDescent="0.25">
      <c r="A2" s="9"/>
      <c r="B2" s="10"/>
      <c r="C2" s="11"/>
      <c r="D2" s="11"/>
      <c r="E2" s="11"/>
    </row>
    <row r="3" spans="1:5" ht="60.75" customHeight="1" x14ac:dyDescent="0.25">
      <c r="A3" s="51" t="s">
        <v>89</v>
      </c>
      <c r="B3" s="51"/>
      <c r="C3" s="51"/>
      <c r="D3" s="51"/>
      <c r="E3" s="51"/>
    </row>
    <row r="4" spans="1:5" x14ac:dyDescent="0.25">
      <c r="A4" s="9"/>
      <c r="B4" s="10"/>
      <c r="C4" s="11"/>
      <c r="D4" s="11"/>
      <c r="E4" s="11"/>
    </row>
    <row r="5" spans="1:5" ht="18.75" x14ac:dyDescent="0.3">
      <c r="A5" s="52"/>
      <c r="B5" s="53"/>
      <c r="C5" s="53"/>
      <c r="D5" s="53"/>
      <c r="E5" s="53"/>
    </row>
    <row r="6" spans="1:5" ht="20.25" x14ac:dyDescent="0.3">
      <c r="A6" s="6"/>
      <c r="B6" s="7"/>
      <c r="C6" s="8"/>
      <c r="D6" s="8"/>
      <c r="E6" s="29" t="s">
        <v>70</v>
      </c>
    </row>
    <row r="7" spans="1:5" ht="60.75" x14ac:dyDescent="0.25">
      <c r="A7" s="40" t="s">
        <v>0</v>
      </c>
      <c r="B7" s="41" t="s">
        <v>72</v>
      </c>
      <c r="C7" s="41" t="s">
        <v>73</v>
      </c>
      <c r="D7" s="41" t="s">
        <v>88</v>
      </c>
      <c r="E7" s="41" t="s">
        <v>75</v>
      </c>
    </row>
    <row r="8" spans="1:5" s="22" customFormat="1" ht="20.25" x14ac:dyDescent="0.25">
      <c r="A8" s="27" t="s">
        <v>1</v>
      </c>
      <c r="B8" s="28" t="s">
        <v>2</v>
      </c>
      <c r="C8" s="24">
        <f>C9+C11</f>
        <v>2695</v>
      </c>
      <c r="D8" s="24">
        <f>D9+D11</f>
        <v>2396.73675</v>
      </c>
      <c r="E8" s="24">
        <f t="shared" ref="E8:E24" si="0">D8/C8*100</f>
        <v>88.932717996289426</v>
      </c>
    </row>
    <row r="9" spans="1:5" s="22" customFormat="1" ht="20.25" x14ac:dyDescent="0.25">
      <c r="A9" s="47">
        <v>12000000</v>
      </c>
      <c r="B9" s="28" t="s">
        <v>81</v>
      </c>
      <c r="C9" s="24">
        <f>C10</f>
        <v>0</v>
      </c>
      <c r="D9" s="24">
        <f>D10</f>
        <v>3.3109999999999999</v>
      </c>
      <c r="E9" s="24"/>
    </row>
    <row r="10" spans="1:5" ht="56.25" x14ac:dyDescent="0.25">
      <c r="A10" s="20" t="s">
        <v>92</v>
      </c>
      <c r="B10" s="21" t="s">
        <v>91</v>
      </c>
      <c r="C10" s="25">
        <v>0</v>
      </c>
      <c r="D10" s="25">
        <v>3.3109999999999999</v>
      </c>
      <c r="E10" s="24"/>
    </row>
    <row r="11" spans="1:5" s="22" customFormat="1" ht="20.25" x14ac:dyDescent="0.25">
      <c r="A11" s="27" t="s">
        <v>93</v>
      </c>
      <c r="B11" s="28" t="s">
        <v>94</v>
      </c>
      <c r="C11" s="24">
        <f>C12+C13</f>
        <v>2695</v>
      </c>
      <c r="D11" s="24">
        <f>D12+D13</f>
        <v>2393.4257499999999</v>
      </c>
      <c r="E11" s="24">
        <f t="shared" si="0"/>
        <v>88.809860853432269</v>
      </c>
    </row>
    <row r="12" spans="1:5" ht="20.25" x14ac:dyDescent="0.25">
      <c r="A12" s="20" t="s">
        <v>69</v>
      </c>
      <c r="B12" s="21" t="s">
        <v>68</v>
      </c>
      <c r="C12" s="25">
        <v>2695</v>
      </c>
      <c r="D12" s="25">
        <v>2392.9917599999999</v>
      </c>
      <c r="E12" s="25">
        <f t="shared" si="0"/>
        <v>88.793757328385894</v>
      </c>
    </row>
    <row r="13" spans="1:5" ht="37.5" x14ac:dyDescent="0.25">
      <c r="A13" s="20" t="s">
        <v>67</v>
      </c>
      <c r="B13" s="21" t="s">
        <v>66</v>
      </c>
      <c r="C13" s="25">
        <v>0</v>
      </c>
      <c r="D13" s="25">
        <v>0.43398999999999999</v>
      </c>
      <c r="E13" s="24"/>
    </row>
    <row r="14" spans="1:5" s="22" customFormat="1" ht="20.25" x14ac:dyDescent="0.25">
      <c r="A14" s="27" t="s">
        <v>13</v>
      </c>
      <c r="B14" s="28" t="s">
        <v>14</v>
      </c>
      <c r="C14" s="24">
        <f>C16+C17+C18</f>
        <v>108302.39999999999</v>
      </c>
      <c r="D14" s="24">
        <f>D16+D17+D18</f>
        <v>74695.517049999995</v>
      </c>
      <c r="E14" s="24">
        <f t="shared" si="0"/>
        <v>68.969401462940809</v>
      </c>
    </row>
    <row r="15" spans="1:5" ht="37.5" hidden="1" x14ac:dyDescent="0.25">
      <c r="A15" s="20" t="s">
        <v>15</v>
      </c>
      <c r="B15" s="21" t="s">
        <v>16</v>
      </c>
      <c r="C15" s="25">
        <v>200</v>
      </c>
      <c r="D15" s="25">
        <v>60.29363</v>
      </c>
      <c r="E15" s="25">
        <f t="shared" si="0"/>
        <v>30.146815</v>
      </c>
    </row>
    <row r="16" spans="1:5" ht="56.25" x14ac:dyDescent="0.25">
      <c r="A16" s="20" t="s">
        <v>65</v>
      </c>
      <c r="B16" s="21" t="s">
        <v>64</v>
      </c>
      <c r="C16" s="25">
        <v>200</v>
      </c>
      <c r="D16" s="25">
        <v>502.72896000000003</v>
      </c>
      <c r="E16" s="25">
        <f t="shared" si="0"/>
        <v>251.36448000000001</v>
      </c>
    </row>
    <row r="17" spans="1:6" s="22" customFormat="1" ht="20.25" x14ac:dyDescent="0.25">
      <c r="A17" s="20" t="s">
        <v>31</v>
      </c>
      <c r="B17" s="21" t="s">
        <v>32</v>
      </c>
      <c r="C17" s="25">
        <v>200</v>
      </c>
      <c r="D17" s="25">
        <v>1684.4493200000002</v>
      </c>
      <c r="E17" s="25">
        <f t="shared" si="0"/>
        <v>842.22466000000009</v>
      </c>
    </row>
    <row r="18" spans="1:6" s="22" customFormat="1" ht="20.25" x14ac:dyDescent="0.25">
      <c r="A18" s="20" t="s">
        <v>63</v>
      </c>
      <c r="B18" s="21" t="s">
        <v>62</v>
      </c>
      <c r="C18" s="25">
        <v>107902.39999999999</v>
      </c>
      <c r="D18" s="25">
        <v>72508.338770000002</v>
      </c>
      <c r="E18" s="25">
        <f t="shared" si="0"/>
        <v>67.198077864811168</v>
      </c>
    </row>
    <row r="19" spans="1:6" s="37" customFormat="1" ht="27" customHeight="1" x14ac:dyDescent="0.35">
      <c r="A19" s="38"/>
      <c r="B19" s="39" t="s">
        <v>59</v>
      </c>
      <c r="C19" s="24">
        <f>C8+C14</f>
        <v>110997.4</v>
      </c>
      <c r="D19" s="24">
        <f>D8+D14</f>
        <v>77092.253799999991</v>
      </c>
      <c r="E19" s="24">
        <f t="shared" si="0"/>
        <v>69.45410775387532</v>
      </c>
    </row>
    <row r="20" spans="1:6" s="37" customFormat="1" ht="26.25" customHeight="1" x14ac:dyDescent="0.35">
      <c r="A20" s="38" t="s">
        <v>33</v>
      </c>
      <c r="B20" s="39" t="s">
        <v>34</v>
      </c>
      <c r="C20" s="24">
        <f>C21+C22+C23</f>
        <v>575641.38400000008</v>
      </c>
      <c r="D20" s="24">
        <f>D21+D22+D23</f>
        <v>373641.14</v>
      </c>
      <c r="E20" s="24">
        <f t="shared" si="0"/>
        <v>64.908665427015222</v>
      </c>
    </row>
    <row r="21" spans="1:6" ht="136.5" customHeight="1" x14ac:dyDescent="0.25">
      <c r="A21" s="20" t="s">
        <v>61</v>
      </c>
      <c r="B21" s="21" t="s">
        <v>60</v>
      </c>
      <c r="C21" s="25">
        <v>570155.30000000005</v>
      </c>
      <c r="D21" s="25">
        <v>369045.3</v>
      </c>
      <c r="E21" s="25">
        <f t="shared" si="0"/>
        <v>64.727154163085032</v>
      </c>
    </row>
    <row r="22" spans="1:6" ht="37.5" x14ac:dyDescent="0.25">
      <c r="A22" s="20" t="s">
        <v>53</v>
      </c>
      <c r="B22" s="21" t="s">
        <v>54</v>
      </c>
      <c r="C22" s="25">
        <v>2622.875</v>
      </c>
      <c r="D22" s="25">
        <v>1850.875</v>
      </c>
      <c r="E22" s="25">
        <f t="shared" si="0"/>
        <v>70.566649192203215</v>
      </c>
    </row>
    <row r="23" spans="1:6" ht="20.25" x14ac:dyDescent="0.25">
      <c r="A23" s="20" t="s">
        <v>55</v>
      </c>
      <c r="B23" s="21" t="s">
        <v>56</v>
      </c>
      <c r="C23" s="25">
        <v>2863.2089999999998</v>
      </c>
      <c r="D23" s="25">
        <v>2744.9650000000001</v>
      </c>
      <c r="E23" s="25">
        <f t="shared" si="0"/>
        <v>95.870228125156089</v>
      </c>
    </row>
    <row r="24" spans="1:6" s="37" customFormat="1" ht="21" x14ac:dyDescent="0.35">
      <c r="A24" s="38" t="s">
        <v>57</v>
      </c>
      <c r="B24" s="39" t="s">
        <v>58</v>
      </c>
      <c r="C24" s="24">
        <f>C19+C20</f>
        <v>686638.7840000001</v>
      </c>
      <c r="D24" s="24">
        <f>D19+D20</f>
        <v>450733.39380000002</v>
      </c>
      <c r="E24" s="24">
        <f t="shared" si="0"/>
        <v>65.643451011354458</v>
      </c>
    </row>
    <row r="26" spans="1:6" ht="18.75" x14ac:dyDescent="0.3">
      <c r="A26" s="30" t="s">
        <v>71</v>
      </c>
      <c r="B26" s="12" t="s">
        <v>90</v>
      </c>
      <c r="C26" s="12"/>
      <c r="D26" s="12"/>
      <c r="E26" s="12"/>
      <c r="F26" s="12"/>
    </row>
  </sheetData>
  <mergeCells count="2">
    <mergeCell ref="A3:E3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 01.09.2021</vt:lpstr>
      <vt:lpstr>Спеціальний фонд 01.09.2021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Лень Світлана Андріївна</dc:creator>
  <cp:lastModifiedBy>Баранець Ярослав Володимирович</cp:lastModifiedBy>
  <dcterms:created xsi:type="dcterms:W3CDTF">2021-04-02T06:15:15Z</dcterms:created>
  <dcterms:modified xsi:type="dcterms:W3CDTF">2021-09-07T05:41:35Z</dcterms:modified>
</cp:coreProperties>
</file>