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80" yWindow="840" windowWidth="21600" windowHeight="11325"/>
  </bookViews>
  <sheets>
    <sheet name="4 квартал 2024(рік)" sheetId="6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6" l="1"/>
  <c r="F59" i="6"/>
  <c r="F33" i="6" l="1"/>
  <c r="F52" i="6" l="1"/>
  <c r="F58" i="6"/>
  <c r="F57" i="6"/>
  <c r="F56" i="6"/>
  <c r="F55" i="6"/>
  <c r="F54" i="6"/>
  <c r="F53" i="6" l="1"/>
  <c r="F51" i="6" l="1"/>
  <c r="F50" i="6" l="1"/>
  <c r="F49" i="6" l="1"/>
  <c r="F48" i="6"/>
  <c r="F47" i="6"/>
  <c r="F46" i="6"/>
  <c r="F45" i="6"/>
  <c r="F44" i="6"/>
  <c r="F43" i="6"/>
  <c r="F42" i="6"/>
  <c r="F41" i="6"/>
  <c r="F40" i="6"/>
  <c r="F39" i="6"/>
  <c r="F38" i="6" l="1"/>
  <c r="F37" i="6"/>
  <c r="F36" i="6" l="1"/>
  <c r="F35" i="6"/>
  <c r="F34" i="6"/>
  <c r="F32" i="6"/>
  <c r="F31" i="6"/>
  <c r="F30" i="6"/>
  <c r="F29" i="6"/>
  <c r="F28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61" i="6" s="1"/>
  <c r="P13" i="6" l="1"/>
</calcChain>
</file>

<file path=xl/sharedStrings.xml><?xml version="1.0" encoding="utf-8"?>
<sst xmlns="http://schemas.openxmlformats.org/spreadsheetml/2006/main" count="172" uniqueCount="132">
  <si>
    <t>Реєстр</t>
  </si>
  <si>
    <t>Назва постачальника</t>
  </si>
  <si>
    <t>Дата та номер угоди</t>
  </si>
  <si>
    <t>Наіменування товарів, робіт та послуг</t>
  </si>
  <si>
    <t>Ціна за одиницю</t>
  </si>
  <si>
    <t>Кількість</t>
  </si>
  <si>
    <t>Сума</t>
  </si>
  <si>
    <t>Управління з експлуатації майнового комплексу Тернопільськаї обласної ради</t>
  </si>
  <si>
    <t>укладених договорів по КУТОР "Центр аналітично-методичного та матеріально-технічного забезпечення розвитку освітніх закладів області"</t>
  </si>
  <si>
    <t>Надання телекомунікаційних послуг</t>
  </si>
  <si>
    <t>Управління поліції охорони в Тернопільській області</t>
  </si>
  <si>
    <t>Охоронні послуги</t>
  </si>
  <si>
    <t>ДК 021:2015</t>
  </si>
  <si>
    <t>65310000-9 Розподіл електричної енергії</t>
  </si>
  <si>
    <t>79710000-4 Охоронні послуги</t>
  </si>
  <si>
    <t>64210000-1 Послуги телефонного зв'язку та передачі даних</t>
  </si>
  <si>
    <t xml:space="preserve">Газопостачання </t>
  </si>
  <si>
    <t>Електропостачання</t>
  </si>
  <si>
    <t>Водопостачання та водовідведення</t>
  </si>
  <si>
    <t>Обслуговування ліфтів</t>
  </si>
  <si>
    <t>Охорона приміщень</t>
  </si>
  <si>
    <t>Витрати на утримання приміщень</t>
  </si>
  <si>
    <t>Послуги з поводженням з побутовими відходами</t>
  </si>
  <si>
    <t>Послуги інтернет</t>
  </si>
  <si>
    <t>72410000-7 Послуги провайдерів</t>
  </si>
  <si>
    <t>65210000-8 Розподіл газу</t>
  </si>
  <si>
    <t>65110000-7 Розподіл води</t>
  </si>
  <si>
    <t>90510000-5 Утилізація/видалення сміття та поводження зі сміттям</t>
  </si>
  <si>
    <t>50750000-7 Послуги з технічного обслуговування ліфтів</t>
  </si>
  <si>
    <t>70220000-9 Послуги з надання в оренду чи лізингу нежитлової нерухомості</t>
  </si>
  <si>
    <t>ТОВ "Колумбус. Нет"</t>
  </si>
  <si>
    <t>АТ "Укртелеком"</t>
  </si>
  <si>
    <t>30190000-7 Офісне устаткування та приладдя різне</t>
  </si>
  <si>
    <t>Головний бухгалтер</t>
  </si>
  <si>
    <t>Оксана РОЗУМНА</t>
  </si>
  <si>
    <t>ФОП Була Ігор Володимирович</t>
  </si>
  <si>
    <t>Заміна фотобарабана</t>
  </si>
  <si>
    <t>Заправка катріджа лазерного принтера</t>
  </si>
  <si>
    <t>Заміна вала первинного заряду в катріджі</t>
  </si>
  <si>
    <t>Ремонт принтера</t>
  </si>
  <si>
    <t>50310000-1 - технічне  обслуговування і ремонт офісної техніки</t>
  </si>
  <si>
    <t>ТОВ"Смарт Ай Ті"</t>
  </si>
  <si>
    <t>Послуги з інформатизації ПЗ "М.Е.DOC"</t>
  </si>
  <si>
    <t>72250000-2 - послуги,  пов"язані  із системами та підтимкою</t>
  </si>
  <si>
    <t>ФОП Курица Оксана Богданівна</t>
  </si>
  <si>
    <t>17.01.2024 р. № 190718050</t>
  </si>
  <si>
    <t>17.01.2023р. №0200397</t>
  </si>
  <si>
    <t>Додатковий договір №7 від 17.01.2024р.до договору №00028 від 28.04.2021р.</t>
  </si>
  <si>
    <t>18.01.2024 р. № 01-Г</t>
  </si>
  <si>
    <t>Управління з експлуатації майнового комплексу Тернопільськаї обласної ради(спецфонд)</t>
  </si>
  <si>
    <t>01.03.2024 р. № 374</t>
  </si>
  <si>
    <t>66510000-8 Страхові послуги-послуги страхового майна</t>
  </si>
  <si>
    <t>ПАТ"Страхова група "ТАС"</t>
  </si>
  <si>
    <t>Страхування майна</t>
  </si>
  <si>
    <t>01.04.2024 р.    № FO-01780637</t>
  </si>
  <si>
    <t>Володимир ДЗУДЗИЛО</t>
  </si>
  <si>
    <t>05.07.2024 №07-01</t>
  </si>
  <si>
    <t>Заправка катріджа Canon FX 10</t>
  </si>
  <si>
    <t>Заправка катріджа Canon 725</t>
  </si>
  <si>
    <t>Заміна катріджа</t>
  </si>
  <si>
    <t>Заміна акумуляторної батареї Ноутбука</t>
  </si>
  <si>
    <t>50320000-4 -послуги з ремонту та  технічного обслуговування персональних компютеріів</t>
  </si>
  <si>
    <t>02.09.2024 №09-01</t>
  </si>
  <si>
    <t>Додаткова угода № б/н від 31.08.2024 р. до договору від 17.01.2024 р. № 190718050</t>
  </si>
  <si>
    <t>ПП "КОЛУМБУС"</t>
  </si>
  <si>
    <t>02.09.2024 р. № 190718050</t>
  </si>
  <si>
    <t>Послуги з доступу до мережі  інтернет</t>
  </si>
  <si>
    <t>Бізнес 50 М біт</t>
  </si>
  <si>
    <t>ФОП Була Олена Сергіївна</t>
  </si>
  <si>
    <t>Папір А4 Maestro STNDARD +80г/м2 500 арк.</t>
  </si>
  <si>
    <t>ФОП Невар Наталія Станіславівіна</t>
  </si>
  <si>
    <t>12.09.2024 р. № 09-04</t>
  </si>
  <si>
    <t>12.09.2024 р. № ТНМ 2054</t>
  </si>
  <si>
    <t>Засіб КЗІ електр.ключ "Secure Token -338M"</t>
  </si>
  <si>
    <t>30234000-8  Носії інформації (Токен)</t>
  </si>
  <si>
    <t>13.09.2024 р. № 190718050</t>
  </si>
  <si>
    <t>Послуги з доступу до мережі  інтернет за адресою-м.Тернопіль,вул.Грушевського,8</t>
  </si>
  <si>
    <t>Виконувач обовязків  директора</t>
  </si>
  <si>
    <t>18.11.2024 р. № 11-01</t>
  </si>
  <si>
    <t>30120000-6    Фотокопіювальне та поліграфічне обладнання для офсетного друку</t>
  </si>
  <si>
    <t>Катрідж тон. для Canon MF-4018</t>
  </si>
  <si>
    <t>Додатковий договір №8 від 19.11.2024р.до договору №00028 від 28.04.2021р.</t>
  </si>
  <si>
    <r>
      <t xml:space="preserve">за період  з </t>
    </r>
    <r>
      <rPr>
        <b/>
        <sz val="11"/>
        <color theme="1"/>
        <rFont val="Calibri"/>
        <family val="2"/>
        <charset val="204"/>
        <scheme val="minor"/>
      </rPr>
      <t>01.01.2024р.-31.12.2024р</t>
    </r>
    <r>
      <rPr>
        <sz val="11"/>
        <color theme="1"/>
        <rFont val="Calibri"/>
        <family val="2"/>
        <charset val="204"/>
        <scheme val="minor"/>
      </rPr>
      <t>.</t>
    </r>
  </si>
  <si>
    <t>21.11.2024 №11-02</t>
  </si>
  <si>
    <t>21.11.2024 №IS-T 11-03</t>
  </si>
  <si>
    <t>Технічна підтримка та адміністрування програмного забезпечення (постачання/передача оновлень програмного забезпечення)-компютерної програми</t>
  </si>
  <si>
    <t>22.11.2024 №11-04</t>
  </si>
  <si>
    <t>ФОП Негрей  Віта  Володимирівна</t>
  </si>
  <si>
    <t>39711120-6 - морозильні камери</t>
  </si>
  <si>
    <t>22.11.2024 №11-05</t>
  </si>
  <si>
    <t>39310000-8 - обладнання для закладів громадського харчування</t>
  </si>
  <si>
    <t>22.11.2024 №11-06</t>
  </si>
  <si>
    <t>42215200-8 -  машини для обробки продуктів харчавання</t>
  </si>
  <si>
    <t>22.11.2024 №11-07</t>
  </si>
  <si>
    <t>Планшети lenovo  (для  відзначення учасників  конкурсу)</t>
  </si>
  <si>
    <t>Кухонна машина  (для  нагородження   переможців конкурсу)</t>
  </si>
  <si>
    <t>Варочна поверхня  (для  нагородження   переможців конкурсу)</t>
  </si>
  <si>
    <t>Морозильні  камери  (для  нагородження   переможців конкурсу)</t>
  </si>
  <si>
    <t>30213200-7 - планшетні компьютери</t>
  </si>
  <si>
    <t>22.11.2024 №11-08</t>
  </si>
  <si>
    <t>Зарядні блоки до планшета  lenovo  (для  відзначення учасників  конкурсу)</t>
  </si>
  <si>
    <t>31680000-6 - електричне приладдя та супутні товари до електрообладнання</t>
  </si>
  <si>
    <t>Чохли  до планшета  lenovo  (для  відзначення учасників  конкурсу)</t>
  </si>
  <si>
    <t>30237253-7 - чохли для компьютерного обладнання для захисту від пилу</t>
  </si>
  <si>
    <t>22.11.2024 р. № 11-09</t>
  </si>
  <si>
    <t>Грамоти №192</t>
  </si>
  <si>
    <t>22820000-4 Грамоти,подяки,рамки</t>
  </si>
  <si>
    <t>Подяка №101</t>
  </si>
  <si>
    <t>Фоторамка 21*30 А4д.</t>
  </si>
  <si>
    <t>Бланк офіційний без надпису №58</t>
  </si>
  <si>
    <t>ФОП Копилець Надія Олегівна</t>
  </si>
  <si>
    <t>22.11.2024 №11-10</t>
  </si>
  <si>
    <t>Послуги з виговлення відеоролика за результатами конкурсу</t>
  </si>
  <si>
    <t>92111260-2 - виробництво інформаційних відеоматеріалів</t>
  </si>
  <si>
    <t>ТОВ "ЗеХост"</t>
  </si>
  <si>
    <t>Надання послуг з хостингу, делегування доменів та супутніх сервісів</t>
  </si>
  <si>
    <t>7241000-7 - послуги провайдерів</t>
  </si>
  <si>
    <t>50310000-1 -  технічне обслуговування  і ремонт офісної техніки</t>
  </si>
  <si>
    <t>Ремонт системного блока</t>
  </si>
  <si>
    <t>02.12.2024 №12-01</t>
  </si>
  <si>
    <t>02.12.2024 №103963-001/Т</t>
  </si>
  <si>
    <t>04.12.2024 р. № 12-02</t>
  </si>
  <si>
    <t>06.12.2024 №12-03</t>
  </si>
  <si>
    <t>06.12.2024 №12-04</t>
  </si>
  <si>
    <t>Страхова група" ТАС"</t>
  </si>
  <si>
    <t>04.12.2024 р. № FO 02205545</t>
  </si>
  <si>
    <t>Страхування транспортного засобу</t>
  </si>
  <si>
    <t>разом</t>
  </si>
  <si>
    <t>Дод.угода від 19.09.2024р.  №1  до дог.від 18.01.2024 р. № 01-Г</t>
  </si>
  <si>
    <t>Додатковий договір №9 від 26.12.2024р.до договору №00028 від 28.04.2021р.</t>
  </si>
  <si>
    <t>Відшкодування витрат з водопостачання та водовідведення</t>
  </si>
  <si>
    <t>Відшкодування витрат з електропостачання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</si>
</sst>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Fill="1" applyBorder="1" applyAlignment="1">
      <alignment horizontal="left" vertical="center"/>
    </xf>
    <xf numFmtId="0" fontId="0" fillId="0" borderId="0" xfId="0" applyBorder="1"/>
    <xf numFmtId="0" fontId="0" fillId="0" borderId="3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2" fontId="0" fillId="0" borderId="0" xfId="0" applyNumberForma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/>
    </xf>
    <xf numFmtId="2" fontId="0" fillId="0" borderId="17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/>
    </xf>
    <xf numFmtId="2" fontId="0" fillId="0" borderId="4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4" xfId="0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center"/>
    </xf>
    <xf numFmtId="164" fontId="0" fillId="0" borderId="3" xfId="0" applyNumberFormat="1" applyFont="1" applyFill="1" applyBorder="1" applyAlignment="1">
      <alignment horizontal="right" vertical="center"/>
    </xf>
    <xf numFmtId="2" fontId="0" fillId="0" borderId="3" xfId="0" applyNumberFormat="1" applyFont="1" applyFill="1" applyBorder="1" applyAlignment="1">
      <alignment horizontal="right" vertical="center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center" vertical="center"/>
    </xf>
    <xf numFmtId="2" fontId="0" fillId="0" borderId="2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2" fontId="0" fillId="0" borderId="0" xfId="0" applyNumberFormat="1" applyBorder="1"/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164" fontId="0" fillId="0" borderId="0" xfId="0" applyNumberForma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vertical="center" wrapText="1"/>
    </xf>
    <xf numFmtId="164" fontId="0" fillId="0" borderId="21" xfId="0" applyNumberForma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2" fontId="0" fillId="0" borderId="17" xfId="0" applyNumberFormat="1" applyFont="1" applyFill="1" applyBorder="1" applyAlignment="1">
      <alignment vertical="center" wrapText="1"/>
    </xf>
    <xf numFmtId="0" fontId="0" fillId="0" borderId="17" xfId="0" applyFont="1" applyFill="1" applyBorder="1" applyAlignment="1">
      <alignment vertical="center"/>
    </xf>
    <xf numFmtId="2" fontId="0" fillId="0" borderId="17" xfId="0" applyNumberFormat="1" applyFont="1" applyFill="1" applyBorder="1" applyAlignment="1">
      <alignment vertic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Fill="1" applyBorder="1" applyAlignment="1">
      <alignment vertical="center"/>
    </xf>
    <xf numFmtId="164" fontId="0" fillId="0" borderId="9" xfId="0" applyNumberFormat="1" applyFill="1" applyBorder="1" applyAlignment="1">
      <alignment vertical="center" wrapText="1"/>
    </xf>
    <xf numFmtId="0" fontId="0" fillId="0" borderId="10" xfId="0" applyFont="1" applyFill="1" applyBorder="1" applyAlignment="1">
      <alignment vertical="top" wrapText="1"/>
    </xf>
    <xf numFmtId="164" fontId="0" fillId="0" borderId="9" xfId="0" applyNumberFormat="1" applyFont="1" applyFill="1" applyBorder="1" applyAlignment="1">
      <alignment horizontal="left" vertical="center" wrapText="1"/>
    </xf>
    <xf numFmtId="164" fontId="0" fillId="0" borderId="9" xfId="0" applyNumberFormat="1" applyFill="1" applyBorder="1" applyAlignment="1">
      <alignment horizontal="left" vertical="center" wrapText="1"/>
    </xf>
    <xf numFmtId="164" fontId="0" fillId="0" borderId="9" xfId="0" applyNumberFormat="1" applyFill="1" applyBorder="1" applyAlignment="1">
      <alignment vertical="center"/>
    </xf>
    <xf numFmtId="164" fontId="0" fillId="0" borderId="13" xfId="0" applyNumberFormat="1" applyFill="1" applyBorder="1" applyAlignment="1">
      <alignment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/>
    </xf>
    <xf numFmtId="164" fontId="0" fillId="0" borderId="18" xfId="0" applyNumberFormat="1" applyFont="1" applyFill="1" applyBorder="1" applyAlignment="1">
      <alignment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left" vertical="center"/>
    </xf>
    <xf numFmtId="0" fontId="0" fillId="0" borderId="23" xfId="0" applyFont="1" applyFill="1" applyBorder="1" applyAlignment="1">
      <alignment horizontal="right" vertical="center" wrapText="1"/>
    </xf>
    <xf numFmtId="0" fontId="0" fillId="0" borderId="23" xfId="0" applyFont="1" applyFill="1" applyBorder="1" applyAlignment="1">
      <alignment horizontal="right" vertical="center"/>
    </xf>
    <xf numFmtId="2" fontId="0" fillId="0" borderId="23" xfId="0" applyNumberFormat="1" applyFont="1" applyFill="1" applyBorder="1" applyAlignment="1">
      <alignment horizontal="right" vertical="center"/>
    </xf>
    <xf numFmtId="164" fontId="0" fillId="0" borderId="24" xfId="0" applyNumberFormat="1" applyFont="1" applyFill="1" applyBorder="1" applyAlignment="1">
      <alignment vertical="center" wrapText="1"/>
    </xf>
    <xf numFmtId="0" fontId="0" fillId="0" borderId="23" xfId="0" applyFill="1" applyBorder="1" applyAlignment="1">
      <alignment horizontal="left" vertical="center" wrapText="1"/>
    </xf>
    <xf numFmtId="2" fontId="0" fillId="0" borderId="23" xfId="0" applyNumberFormat="1" applyFont="1" applyFill="1" applyBorder="1" applyAlignment="1">
      <alignment horizontal="right" vertical="center" wrapText="1"/>
    </xf>
    <xf numFmtId="0" fontId="0" fillId="0" borderId="17" xfId="0" applyFill="1" applyBorder="1" applyAlignment="1">
      <alignment horizontal="left" vertical="center" wrapText="1"/>
    </xf>
    <xf numFmtId="2" fontId="0" fillId="0" borderId="17" xfId="0" applyNumberFormat="1" applyFont="1" applyFill="1" applyBorder="1" applyAlignment="1">
      <alignment horizontal="right" vertical="center"/>
    </xf>
    <xf numFmtId="164" fontId="0" fillId="0" borderId="9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right" vertical="center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2" fontId="0" fillId="0" borderId="6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/>
    </xf>
    <xf numFmtId="2" fontId="0" fillId="0" borderId="6" xfId="0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164" fontId="0" fillId="0" borderId="0" xfId="0" applyNumberFormat="1" applyBorder="1"/>
    <xf numFmtId="2" fontId="0" fillId="0" borderId="0" xfId="0" applyNumberFormat="1" applyFill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26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 wrapText="1"/>
    </xf>
    <xf numFmtId="2" fontId="0" fillId="0" borderId="3" xfId="0" applyNumberFormat="1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2" fontId="0" fillId="0" borderId="26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164" fontId="0" fillId="0" borderId="13" xfId="0" applyNumberFormat="1" applyFill="1" applyBorder="1" applyAlignment="1">
      <alignment horizontal="center" vertical="center" wrapText="1"/>
    </xf>
    <xf numFmtId="164" fontId="0" fillId="0" borderId="15" xfId="0" applyNumberForma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abSelected="1" topLeftCell="A49" workbookViewId="0">
      <selection activeCell="C40" sqref="C40"/>
    </sheetView>
  </sheetViews>
  <sheetFormatPr defaultRowHeight="15" x14ac:dyDescent="0.25"/>
  <cols>
    <col min="1" max="1" width="49.5703125" customWidth="1"/>
    <col min="2" max="2" width="25.5703125" customWidth="1"/>
    <col min="3" max="3" width="43.7109375" customWidth="1"/>
    <col min="4" max="4" width="10.28515625" customWidth="1"/>
    <col min="5" max="5" width="10" customWidth="1"/>
    <col min="6" max="6" width="9.85546875" customWidth="1"/>
    <col min="7" max="8" width="27.28515625" customWidth="1"/>
    <col min="9" max="9" width="10.42578125" customWidth="1"/>
    <col min="12" max="12" width="10.5703125" bestFit="1" customWidth="1"/>
    <col min="13" max="13" width="10.28515625" customWidth="1"/>
    <col min="16" max="16" width="9.5703125" bestFit="1" customWidth="1"/>
  </cols>
  <sheetData>
    <row r="1" spans="1:16" ht="15.75" x14ac:dyDescent="0.25">
      <c r="A1" s="98" t="s">
        <v>0</v>
      </c>
      <c r="B1" s="98"/>
      <c r="C1" s="98"/>
      <c r="D1" s="98"/>
      <c r="E1" s="98"/>
      <c r="F1" s="98"/>
      <c r="G1" s="36"/>
      <c r="H1" s="43"/>
    </row>
    <row r="2" spans="1:16" x14ac:dyDescent="0.25">
      <c r="A2" s="99" t="s">
        <v>8</v>
      </c>
      <c r="B2" s="99"/>
      <c r="C2" s="99"/>
      <c r="D2" s="99"/>
      <c r="E2" s="99"/>
      <c r="F2" s="99"/>
      <c r="G2" s="37"/>
      <c r="H2" s="44"/>
    </row>
    <row r="3" spans="1:16" ht="15.75" thickBot="1" x14ac:dyDescent="0.3">
      <c r="A3" s="100" t="s">
        <v>82</v>
      </c>
      <c r="B3" s="100"/>
      <c r="C3" s="100"/>
      <c r="D3" s="100"/>
      <c r="E3" s="100"/>
      <c r="F3" s="100"/>
      <c r="G3" s="38"/>
      <c r="H3" s="45"/>
    </row>
    <row r="4" spans="1:16" ht="35.25" customHeight="1" x14ac:dyDescent="0.25">
      <c r="A4" s="7" t="s">
        <v>1</v>
      </c>
      <c r="B4" s="8" t="s">
        <v>2</v>
      </c>
      <c r="C4" s="8" t="s">
        <v>3</v>
      </c>
      <c r="D4" s="9" t="s">
        <v>4</v>
      </c>
      <c r="E4" s="8" t="s">
        <v>5</v>
      </c>
      <c r="F4" s="8" t="s">
        <v>6</v>
      </c>
      <c r="G4" s="10" t="s">
        <v>12</v>
      </c>
      <c r="H4" s="47"/>
    </row>
    <row r="5" spans="1:16" ht="35.25" customHeight="1" x14ac:dyDescent="0.25">
      <c r="A5" s="65" t="s">
        <v>30</v>
      </c>
      <c r="B5" s="42" t="s">
        <v>45</v>
      </c>
      <c r="C5" s="22" t="s">
        <v>23</v>
      </c>
      <c r="D5" s="22">
        <v>500</v>
      </c>
      <c r="E5" s="22">
        <v>12</v>
      </c>
      <c r="F5" s="23">
        <v>6000</v>
      </c>
      <c r="G5" s="66" t="s">
        <v>24</v>
      </c>
      <c r="H5" s="49"/>
    </row>
    <row r="6" spans="1:16" ht="35.25" customHeight="1" x14ac:dyDescent="0.25">
      <c r="A6" s="67" t="s">
        <v>10</v>
      </c>
      <c r="B6" s="25" t="s">
        <v>46</v>
      </c>
      <c r="C6" s="3" t="s">
        <v>11</v>
      </c>
      <c r="D6" s="26">
        <v>900</v>
      </c>
      <c r="E6" s="26">
        <v>12</v>
      </c>
      <c r="F6" s="27">
        <f>D6*E6</f>
        <v>10800</v>
      </c>
      <c r="G6" s="68" t="s">
        <v>14</v>
      </c>
      <c r="H6" s="50"/>
    </row>
    <row r="7" spans="1:16" ht="35.25" customHeight="1" x14ac:dyDescent="0.25">
      <c r="A7" s="129" t="s">
        <v>7</v>
      </c>
      <c r="B7" s="131" t="s">
        <v>47</v>
      </c>
      <c r="C7" s="32" t="s">
        <v>16</v>
      </c>
      <c r="D7" s="17">
        <v>6619.35</v>
      </c>
      <c r="E7" s="12">
        <v>6</v>
      </c>
      <c r="F7" s="28">
        <f t="shared" ref="F7:F17" si="0">D7*E7</f>
        <v>39716.100000000006</v>
      </c>
      <c r="G7" s="68" t="s">
        <v>25</v>
      </c>
      <c r="H7" s="50"/>
    </row>
    <row r="8" spans="1:16" ht="35.25" customHeight="1" x14ac:dyDescent="0.25">
      <c r="A8" s="130"/>
      <c r="B8" s="132"/>
      <c r="C8" s="1" t="s">
        <v>17</v>
      </c>
      <c r="D8" s="17">
        <v>5172.6499999999996</v>
      </c>
      <c r="E8" s="12">
        <v>12</v>
      </c>
      <c r="F8" s="28">
        <f t="shared" si="0"/>
        <v>62071.799999999996</v>
      </c>
      <c r="G8" s="69" t="s">
        <v>13</v>
      </c>
      <c r="H8" s="51"/>
    </row>
    <row r="9" spans="1:16" ht="35.25" customHeight="1" x14ac:dyDescent="0.25">
      <c r="A9" s="130"/>
      <c r="B9" s="132"/>
      <c r="C9" s="22" t="s">
        <v>18</v>
      </c>
      <c r="D9" s="17">
        <v>376.85</v>
      </c>
      <c r="E9" s="12">
        <v>12</v>
      </c>
      <c r="F9" s="28">
        <f t="shared" si="0"/>
        <v>4522.2000000000007</v>
      </c>
      <c r="G9" s="70" t="s">
        <v>26</v>
      </c>
      <c r="H9" s="52"/>
    </row>
    <row r="10" spans="1:16" ht="49.5" customHeight="1" x14ac:dyDescent="0.25">
      <c r="A10" s="130"/>
      <c r="B10" s="132"/>
      <c r="C10" s="5" t="s">
        <v>22</v>
      </c>
      <c r="D10" s="11">
        <v>92.784000000000006</v>
      </c>
      <c r="E10" s="12">
        <v>12</v>
      </c>
      <c r="F10" s="28">
        <f t="shared" si="0"/>
        <v>1113.4080000000001</v>
      </c>
      <c r="G10" s="66" t="s">
        <v>27</v>
      </c>
      <c r="H10" s="49"/>
    </row>
    <row r="11" spans="1:16" ht="49.5" customHeight="1" x14ac:dyDescent="0.25">
      <c r="A11" s="130"/>
      <c r="B11" s="132"/>
      <c r="C11" s="22" t="s">
        <v>21</v>
      </c>
      <c r="D11" s="21">
        <v>19407.32</v>
      </c>
      <c r="E11" s="16">
        <v>12</v>
      </c>
      <c r="F11" s="28">
        <f t="shared" si="0"/>
        <v>232887.84</v>
      </c>
      <c r="G11" s="66" t="s">
        <v>29</v>
      </c>
      <c r="H11" s="49"/>
    </row>
    <row r="12" spans="1:16" ht="48" customHeight="1" x14ac:dyDescent="0.25">
      <c r="A12" s="130"/>
      <c r="B12" s="132"/>
      <c r="C12" s="20" t="s">
        <v>19</v>
      </c>
      <c r="D12" s="15">
        <v>123.712</v>
      </c>
      <c r="E12" s="16">
        <v>12</v>
      </c>
      <c r="F12" s="28">
        <f t="shared" si="0"/>
        <v>1484.5440000000001</v>
      </c>
      <c r="G12" s="71" t="s">
        <v>28</v>
      </c>
      <c r="H12" s="49"/>
    </row>
    <row r="13" spans="1:16" s="2" customFormat="1" ht="35.25" customHeight="1" x14ac:dyDescent="0.25">
      <c r="A13" s="130"/>
      <c r="B13" s="133"/>
      <c r="C13" s="20" t="s">
        <v>20</v>
      </c>
      <c r="D13" s="21">
        <v>3191.625</v>
      </c>
      <c r="E13" s="16">
        <v>12</v>
      </c>
      <c r="F13" s="28">
        <f t="shared" si="0"/>
        <v>38299.5</v>
      </c>
      <c r="G13" s="71" t="s">
        <v>14</v>
      </c>
      <c r="H13" s="49"/>
      <c r="L13" s="127"/>
      <c r="M13" s="128"/>
      <c r="P13" s="41">
        <f>F11+F12+F13</f>
        <v>272671.88399999996</v>
      </c>
    </row>
    <row r="14" spans="1:16" s="2" customFormat="1" ht="35.25" customHeight="1" x14ac:dyDescent="0.25">
      <c r="A14" s="72" t="s">
        <v>49</v>
      </c>
      <c r="B14" s="30" t="s">
        <v>48</v>
      </c>
      <c r="C14" s="1" t="s">
        <v>17</v>
      </c>
      <c r="D14" s="11">
        <v>583.33299999999997</v>
      </c>
      <c r="E14" s="12">
        <v>12</v>
      </c>
      <c r="F14" s="28">
        <f t="shared" si="0"/>
        <v>6999.9959999999992</v>
      </c>
      <c r="G14" s="69" t="s">
        <v>13</v>
      </c>
      <c r="H14" s="51"/>
      <c r="L14" s="63"/>
      <c r="M14" s="64"/>
    </row>
    <row r="15" spans="1:16" s="2" customFormat="1" ht="48" customHeight="1" thickBot="1" x14ac:dyDescent="0.3">
      <c r="A15" s="73" t="s">
        <v>31</v>
      </c>
      <c r="B15" s="34" t="s">
        <v>50</v>
      </c>
      <c r="C15" s="33" t="s">
        <v>9</v>
      </c>
      <c r="D15" s="13">
        <v>996.66700000000003</v>
      </c>
      <c r="E15" s="14">
        <v>12</v>
      </c>
      <c r="F15" s="35">
        <f t="shared" si="0"/>
        <v>11960.004000000001</v>
      </c>
      <c r="G15" s="74" t="s">
        <v>15</v>
      </c>
      <c r="H15" s="56"/>
      <c r="I15" s="128"/>
      <c r="J15" s="128"/>
    </row>
    <row r="16" spans="1:16" s="2" customFormat="1" ht="48" customHeight="1" thickBot="1" x14ac:dyDescent="0.3">
      <c r="A16" s="75" t="s">
        <v>52</v>
      </c>
      <c r="B16" s="76" t="s">
        <v>54</v>
      </c>
      <c r="C16" s="77" t="s">
        <v>53</v>
      </c>
      <c r="D16" s="78">
        <v>1063.5999999999999</v>
      </c>
      <c r="E16" s="79">
        <v>1</v>
      </c>
      <c r="F16" s="80">
        <f t="shared" si="0"/>
        <v>1063.5999999999999</v>
      </c>
      <c r="G16" s="81" t="s">
        <v>51</v>
      </c>
      <c r="H16" s="56"/>
      <c r="I16" s="128"/>
      <c r="J16" s="128"/>
    </row>
    <row r="17" spans="1:13" s="2" customFormat="1" ht="30" customHeight="1" thickBot="1" x14ac:dyDescent="0.3">
      <c r="A17" s="136" t="s">
        <v>35</v>
      </c>
      <c r="B17" s="101" t="s">
        <v>56</v>
      </c>
      <c r="C17" s="82" t="s">
        <v>39</v>
      </c>
      <c r="D17" s="83">
        <v>500</v>
      </c>
      <c r="E17" s="79">
        <v>1</v>
      </c>
      <c r="F17" s="80">
        <f t="shared" si="0"/>
        <v>500</v>
      </c>
      <c r="G17" s="104" t="s">
        <v>40</v>
      </c>
      <c r="H17" s="53"/>
    </row>
    <row r="18" spans="1:13" s="2" customFormat="1" ht="36.75" customHeight="1" thickBot="1" x14ac:dyDescent="0.3">
      <c r="A18" s="137"/>
      <c r="B18" s="102"/>
      <c r="C18" s="84" t="s">
        <v>57</v>
      </c>
      <c r="D18" s="13">
        <v>150</v>
      </c>
      <c r="E18" s="14">
        <v>1</v>
      </c>
      <c r="F18" s="85">
        <f>D18*E18</f>
        <v>150</v>
      </c>
      <c r="G18" s="105"/>
      <c r="H18" s="53"/>
    </row>
    <row r="19" spans="1:13" ht="22.5" customHeight="1" thickBot="1" x14ac:dyDescent="0.3">
      <c r="A19" s="137"/>
      <c r="B19" s="102"/>
      <c r="C19" s="84" t="s">
        <v>36</v>
      </c>
      <c r="D19" s="13">
        <v>125</v>
      </c>
      <c r="E19" s="14">
        <v>1</v>
      </c>
      <c r="F19" s="85">
        <f t="shared" ref="F19:F22" si="1">D19*E19</f>
        <v>125</v>
      </c>
      <c r="G19" s="105"/>
      <c r="H19" s="53"/>
      <c r="I19" s="2"/>
      <c r="J19" s="2"/>
      <c r="K19" s="2"/>
      <c r="L19" s="2"/>
      <c r="M19" s="2"/>
    </row>
    <row r="20" spans="1:13" ht="17.25" customHeight="1" thickBot="1" x14ac:dyDescent="0.3">
      <c r="A20" s="137"/>
      <c r="B20" s="102"/>
      <c r="C20" s="84" t="s">
        <v>58</v>
      </c>
      <c r="D20" s="13">
        <v>150</v>
      </c>
      <c r="E20" s="14">
        <v>1</v>
      </c>
      <c r="F20" s="85">
        <f t="shared" si="1"/>
        <v>150</v>
      </c>
      <c r="G20" s="105"/>
      <c r="H20" s="53"/>
      <c r="I20" s="2"/>
      <c r="J20" s="2"/>
      <c r="K20" s="2"/>
      <c r="L20" s="2"/>
      <c r="M20" s="2"/>
    </row>
    <row r="21" spans="1:13" ht="21.75" customHeight="1" thickBot="1" x14ac:dyDescent="0.3">
      <c r="A21" s="138"/>
      <c r="B21" s="103"/>
      <c r="C21" s="84" t="s">
        <v>59</v>
      </c>
      <c r="D21" s="13">
        <v>1890</v>
      </c>
      <c r="E21" s="14">
        <v>1</v>
      </c>
      <c r="F21" s="85">
        <f t="shared" si="1"/>
        <v>1890</v>
      </c>
      <c r="G21" s="106"/>
      <c r="H21" s="53"/>
      <c r="I21" s="2"/>
      <c r="J21" s="2"/>
      <c r="K21" s="2"/>
      <c r="L21" s="2"/>
      <c r="M21" s="41"/>
    </row>
    <row r="22" spans="1:13" ht="21.75" customHeight="1" x14ac:dyDescent="0.25">
      <c r="A22" s="136" t="s">
        <v>35</v>
      </c>
      <c r="B22" s="101" t="s">
        <v>62</v>
      </c>
      <c r="C22" s="107" t="s">
        <v>60</v>
      </c>
      <c r="D22" s="110">
        <v>3108</v>
      </c>
      <c r="E22" s="113">
        <v>1</v>
      </c>
      <c r="F22" s="117">
        <f t="shared" si="1"/>
        <v>3108</v>
      </c>
      <c r="G22" s="104" t="s">
        <v>61</v>
      </c>
      <c r="H22" s="53"/>
      <c r="I22" s="2"/>
      <c r="J22" s="2"/>
      <c r="K22" s="2"/>
      <c r="L22" s="2"/>
      <c r="M22" s="41"/>
    </row>
    <row r="23" spans="1:13" ht="21.75" customHeight="1" x14ac:dyDescent="0.25">
      <c r="A23" s="137"/>
      <c r="B23" s="102"/>
      <c r="C23" s="108"/>
      <c r="D23" s="111"/>
      <c r="E23" s="114"/>
      <c r="F23" s="118"/>
      <c r="G23" s="105"/>
      <c r="H23" s="53"/>
      <c r="I23" s="2"/>
      <c r="J23" s="2"/>
      <c r="K23" s="2"/>
      <c r="L23" s="2"/>
      <c r="M23" s="41"/>
    </row>
    <row r="24" spans="1:13" ht="21.75" customHeight="1" x14ac:dyDescent="0.25">
      <c r="A24" s="137"/>
      <c r="B24" s="102"/>
      <c r="C24" s="108"/>
      <c r="D24" s="111"/>
      <c r="E24" s="114"/>
      <c r="F24" s="118"/>
      <c r="G24" s="105"/>
      <c r="H24" s="53"/>
      <c r="I24" s="2"/>
      <c r="J24" s="2"/>
      <c r="K24" s="2"/>
      <c r="L24" s="2"/>
      <c r="M24" s="41"/>
    </row>
    <row r="25" spans="1:13" ht="21.75" customHeight="1" x14ac:dyDescent="0.25">
      <c r="A25" s="137"/>
      <c r="B25" s="102"/>
      <c r="C25" s="108"/>
      <c r="D25" s="111"/>
      <c r="E25" s="114"/>
      <c r="F25" s="118"/>
      <c r="G25" s="105"/>
      <c r="H25" s="53"/>
      <c r="I25" s="2"/>
      <c r="J25" s="2"/>
      <c r="K25" s="2"/>
      <c r="L25" s="2"/>
      <c r="M25" s="41"/>
    </row>
    <row r="26" spans="1:13" ht="21.75" customHeight="1" thickBot="1" x14ac:dyDescent="0.3">
      <c r="A26" s="138"/>
      <c r="B26" s="103"/>
      <c r="C26" s="109"/>
      <c r="D26" s="112"/>
      <c r="E26" s="115"/>
      <c r="F26" s="119"/>
      <c r="G26" s="106"/>
      <c r="H26" s="53"/>
      <c r="I26" s="2"/>
      <c r="J26" s="2"/>
      <c r="K26" s="2"/>
      <c r="L26" s="2"/>
      <c r="M26" s="41"/>
    </row>
    <row r="27" spans="1:13" ht="65.25" customHeight="1" x14ac:dyDescent="0.25">
      <c r="A27" s="65" t="s">
        <v>30</v>
      </c>
      <c r="B27" s="42" t="s">
        <v>63</v>
      </c>
      <c r="C27" s="22" t="s">
        <v>23</v>
      </c>
      <c r="D27" s="22">
        <v>-500</v>
      </c>
      <c r="E27" s="22">
        <v>4</v>
      </c>
      <c r="F27" s="23">
        <v>-2000</v>
      </c>
      <c r="G27" s="66" t="s">
        <v>24</v>
      </c>
      <c r="H27" s="49"/>
      <c r="I27" s="2"/>
      <c r="J27" s="2"/>
      <c r="K27" s="2"/>
      <c r="L27" s="2"/>
      <c r="M27" s="41"/>
    </row>
    <row r="28" spans="1:13" ht="24.75" customHeight="1" x14ac:dyDescent="0.25">
      <c r="A28" s="139" t="s">
        <v>64</v>
      </c>
      <c r="B28" s="121" t="s">
        <v>65</v>
      </c>
      <c r="C28" s="22" t="s">
        <v>66</v>
      </c>
      <c r="D28" s="22">
        <v>500</v>
      </c>
      <c r="E28" s="22">
        <v>4</v>
      </c>
      <c r="F28" s="23">
        <f>D28*E28</f>
        <v>2000</v>
      </c>
      <c r="G28" s="125" t="s">
        <v>24</v>
      </c>
      <c r="H28" s="54"/>
      <c r="I28" s="2"/>
      <c r="J28" s="2"/>
      <c r="K28" s="2"/>
      <c r="L28" s="2"/>
      <c r="M28" s="41"/>
    </row>
    <row r="29" spans="1:13" ht="25.5" customHeight="1" x14ac:dyDescent="0.25">
      <c r="A29" s="140"/>
      <c r="B29" s="109"/>
      <c r="C29" s="22" t="s">
        <v>67</v>
      </c>
      <c r="D29" s="22">
        <v>350</v>
      </c>
      <c r="E29" s="22">
        <v>4</v>
      </c>
      <c r="F29" s="23">
        <f>D29*E29</f>
        <v>1400</v>
      </c>
      <c r="G29" s="126"/>
      <c r="H29" s="54"/>
      <c r="I29" s="2"/>
      <c r="J29" s="2"/>
      <c r="K29" s="2"/>
      <c r="L29" s="2"/>
      <c r="M29" s="41"/>
    </row>
    <row r="30" spans="1:13" ht="63.75" customHeight="1" x14ac:dyDescent="0.25">
      <c r="A30" s="65" t="s">
        <v>68</v>
      </c>
      <c r="B30" s="42" t="s">
        <v>71</v>
      </c>
      <c r="C30" s="1" t="s">
        <v>69</v>
      </c>
      <c r="D30" s="22">
        <v>182</v>
      </c>
      <c r="E30" s="22">
        <v>10</v>
      </c>
      <c r="F30" s="23">
        <f t="shared" ref="F30:F33" si="2">D30*E30</f>
        <v>1820</v>
      </c>
      <c r="G30" s="66" t="s">
        <v>32</v>
      </c>
      <c r="H30" s="49"/>
      <c r="M30" s="6"/>
    </row>
    <row r="31" spans="1:13" ht="63.75" customHeight="1" x14ac:dyDescent="0.25">
      <c r="A31" s="65" t="s">
        <v>70</v>
      </c>
      <c r="B31" s="42" t="s">
        <v>72</v>
      </c>
      <c r="C31" s="1" t="s">
        <v>73</v>
      </c>
      <c r="D31" s="22">
        <v>1020</v>
      </c>
      <c r="E31" s="22">
        <v>1</v>
      </c>
      <c r="F31" s="23">
        <f t="shared" si="2"/>
        <v>1020</v>
      </c>
      <c r="G31" s="66" t="s">
        <v>74</v>
      </c>
      <c r="H31" s="49"/>
      <c r="I31" s="2"/>
      <c r="J31" s="2"/>
      <c r="K31" s="2"/>
      <c r="L31" s="2"/>
      <c r="M31" s="41"/>
    </row>
    <row r="32" spans="1:13" ht="63.75" customHeight="1" x14ac:dyDescent="0.25">
      <c r="A32" s="65" t="s">
        <v>64</v>
      </c>
      <c r="B32" s="42" t="s">
        <v>75</v>
      </c>
      <c r="C32" s="5" t="s">
        <v>76</v>
      </c>
      <c r="D32" s="22">
        <v>1850</v>
      </c>
      <c r="E32" s="22">
        <v>1</v>
      </c>
      <c r="F32" s="23">
        <f t="shared" si="2"/>
        <v>1850</v>
      </c>
      <c r="G32" s="86" t="s">
        <v>24</v>
      </c>
      <c r="H32" s="57"/>
      <c r="I32" s="2"/>
      <c r="J32" s="2"/>
      <c r="K32" s="2"/>
      <c r="L32" s="2"/>
      <c r="M32" s="41"/>
    </row>
    <row r="33" spans="1:13" ht="63.75" customHeight="1" x14ac:dyDescent="0.25">
      <c r="A33" s="72" t="s">
        <v>49</v>
      </c>
      <c r="B33" s="87" t="s">
        <v>128</v>
      </c>
      <c r="C33" s="1" t="s">
        <v>17</v>
      </c>
      <c r="D33" s="11">
        <v>1000</v>
      </c>
      <c r="E33" s="12">
        <v>4</v>
      </c>
      <c r="F33" s="28">
        <f t="shared" si="2"/>
        <v>4000</v>
      </c>
      <c r="G33" s="69" t="s">
        <v>13</v>
      </c>
      <c r="H33" s="51"/>
      <c r="I33" s="2"/>
      <c r="J33" s="2"/>
      <c r="K33" s="2"/>
      <c r="L33" s="2"/>
      <c r="M33" s="41"/>
    </row>
    <row r="34" spans="1:13" ht="72" customHeight="1" x14ac:dyDescent="0.25">
      <c r="A34" s="65" t="s">
        <v>68</v>
      </c>
      <c r="B34" s="42" t="s">
        <v>78</v>
      </c>
      <c r="C34" s="1" t="s">
        <v>80</v>
      </c>
      <c r="D34" s="22">
        <v>1000</v>
      </c>
      <c r="E34" s="22">
        <v>1</v>
      </c>
      <c r="F34" s="23">
        <f t="shared" ref="F34:F38" si="3">D34*E34</f>
        <v>1000</v>
      </c>
      <c r="G34" s="66" t="s">
        <v>79</v>
      </c>
      <c r="H34" s="49"/>
      <c r="I34" s="2"/>
      <c r="J34" s="2"/>
      <c r="M34" s="6"/>
    </row>
    <row r="35" spans="1:13" ht="31.5" customHeight="1" x14ac:dyDescent="0.25">
      <c r="A35" s="134" t="s">
        <v>7</v>
      </c>
      <c r="B35" s="121" t="s">
        <v>81</v>
      </c>
      <c r="C35" s="32" t="s">
        <v>16</v>
      </c>
      <c r="D35" s="17">
        <v>-17000</v>
      </c>
      <c r="E35" s="12">
        <v>1</v>
      </c>
      <c r="F35" s="28">
        <f t="shared" si="3"/>
        <v>-17000</v>
      </c>
      <c r="G35" s="68" t="s">
        <v>25</v>
      </c>
      <c r="H35" s="50"/>
      <c r="I35" s="2"/>
      <c r="J35" s="2"/>
      <c r="M35" s="6"/>
    </row>
    <row r="36" spans="1:13" ht="51.75" customHeight="1" x14ac:dyDescent="0.25">
      <c r="A36" s="135"/>
      <c r="B36" s="109"/>
      <c r="C36" s="5" t="s">
        <v>22</v>
      </c>
      <c r="D36" s="11">
        <v>120</v>
      </c>
      <c r="E36" s="12">
        <v>1</v>
      </c>
      <c r="F36" s="28">
        <f t="shared" si="3"/>
        <v>120</v>
      </c>
      <c r="G36" s="66" t="s">
        <v>27</v>
      </c>
      <c r="H36" s="49"/>
      <c r="I36" s="2"/>
      <c r="J36" s="2"/>
      <c r="M36" s="6"/>
    </row>
    <row r="37" spans="1:13" ht="101.25" customHeight="1" x14ac:dyDescent="0.25">
      <c r="A37" s="18" t="s">
        <v>44</v>
      </c>
      <c r="B37" s="42" t="s">
        <v>83</v>
      </c>
      <c r="C37" s="4" t="s">
        <v>85</v>
      </c>
      <c r="D37" s="11">
        <v>10000</v>
      </c>
      <c r="E37" s="12">
        <v>1</v>
      </c>
      <c r="F37" s="88">
        <f t="shared" si="3"/>
        <v>10000</v>
      </c>
      <c r="G37" s="19" t="s">
        <v>43</v>
      </c>
      <c r="H37" s="55"/>
      <c r="I37" s="2"/>
      <c r="J37" s="2"/>
      <c r="M37" s="6"/>
    </row>
    <row r="38" spans="1:13" ht="57" customHeight="1" x14ac:dyDescent="0.25">
      <c r="A38" s="18" t="s">
        <v>41</v>
      </c>
      <c r="B38" s="42" t="s">
        <v>84</v>
      </c>
      <c r="C38" s="4" t="s">
        <v>42</v>
      </c>
      <c r="D38" s="11">
        <v>1980</v>
      </c>
      <c r="E38" s="12">
        <v>1</v>
      </c>
      <c r="F38" s="88">
        <f t="shared" si="3"/>
        <v>1980</v>
      </c>
      <c r="G38" s="19" t="s">
        <v>43</v>
      </c>
      <c r="H38" s="55"/>
      <c r="I38" s="2"/>
      <c r="J38" s="2"/>
      <c r="M38" s="6"/>
    </row>
    <row r="39" spans="1:13" ht="57" customHeight="1" x14ac:dyDescent="0.25">
      <c r="A39" s="18" t="s">
        <v>87</v>
      </c>
      <c r="B39" s="42" t="s">
        <v>86</v>
      </c>
      <c r="C39" s="4" t="s">
        <v>97</v>
      </c>
      <c r="D39" s="11">
        <v>19860</v>
      </c>
      <c r="E39" s="12">
        <v>3</v>
      </c>
      <c r="F39" s="88">
        <f t="shared" ref="F39" si="4">D39*E39</f>
        <v>59580</v>
      </c>
      <c r="G39" s="4" t="s">
        <v>88</v>
      </c>
      <c r="H39" s="55"/>
      <c r="I39" s="2"/>
      <c r="J39" s="2"/>
      <c r="K39" s="2"/>
      <c r="L39" s="2"/>
      <c r="M39" s="6"/>
    </row>
    <row r="40" spans="1:13" ht="57" customHeight="1" x14ac:dyDescent="0.25">
      <c r="A40" s="18" t="s">
        <v>87</v>
      </c>
      <c r="B40" s="42" t="s">
        <v>89</v>
      </c>
      <c r="C40" s="4" t="s">
        <v>96</v>
      </c>
      <c r="D40" s="11">
        <v>19960</v>
      </c>
      <c r="E40" s="12">
        <v>3</v>
      </c>
      <c r="F40" s="88">
        <f t="shared" ref="F40" si="5">D40*E40</f>
        <v>59880</v>
      </c>
      <c r="G40" s="4" t="s">
        <v>90</v>
      </c>
      <c r="H40" s="55"/>
      <c r="I40" s="2"/>
      <c r="J40" s="2"/>
      <c r="K40" s="2"/>
      <c r="L40" s="2"/>
      <c r="M40" s="6"/>
    </row>
    <row r="41" spans="1:13" ht="57" customHeight="1" x14ac:dyDescent="0.25">
      <c r="A41" s="18" t="s">
        <v>87</v>
      </c>
      <c r="B41" s="42" t="s">
        <v>91</v>
      </c>
      <c r="C41" s="4" t="s">
        <v>95</v>
      </c>
      <c r="D41" s="11">
        <v>19670</v>
      </c>
      <c r="E41" s="12">
        <v>3</v>
      </c>
      <c r="F41" s="88">
        <f t="shared" ref="F41" si="6">D41*E41</f>
        <v>59010</v>
      </c>
      <c r="G41" s="4" t="s">
        <v>92</v>
      </c>
      <c r="H41" s="55"/>
      <c r="I41" s="2"/>
      <c r="J41" s="2"/>
      <c r="K41" s="2"/>
      <c r="L41" s="2"/>
      <c r="M41" s="6"/>
    </row>
    <row r="42" spans="1:13" ht="57" customHeight="1" x14ac:dyDescent="0.25">
      <c r="A42" s="18" t="s">
        <v>87</v>
      </c>
      <c r="B42" s="42" t="s">
        <v>93</v>
      </c>
      <c r="C42" s="4" t="s">
        <v>94</v>
      </c>
      <c r="D42" s="11">
        <v>5950</v>
      </c>
      <c r="E42" s="12">
        <v>16</v>
      </c>
      <c r="F42" s="88">
        <f t="shared" ref="F42" si="7">D42*E42</f>
        <v>95200</v>
      </c>
      <c r="G42" s="4" t="s">
        <v>98</v>
      </c>
      <c r="H42" s="55"/>
      <c r="I42" s="2"/>
      <c r="J42" s="2"/>
      <c r="K42" s="2"/>
      <c r="L42" s="2"/>
      <c r="M42" s="6"/>
    </row>
    <row r="43" spans="1:13" ht="57" customHeight="1" x14ac:dyDescent="0.25">
      <c r="A43" s="120" t="s">
        <v>87</v>
      </c>
      <c r="B43" s="121" t="s">
        <v>99</v>
      </c>
      <c r="C43" s="4" t="s">
        <v>100</v>
      </c>
      <c r="D43" s="11">
        <v>900</v>
      </c>
      <c r="E43" s="12">
        <v>16</v>
      </c>
      <c r="F43" s="88">
        <f t="shared" ref="F43" si="8">D43*E43</f>
        <v>14400</v>
      </c>
      <c r="G43" s="4" t="s">
        <v>101</v>
      </c>
      <c r="H43" s="55"/>
      <c r="I43" s="2"/>
      <c r="J43" s="2"/>
      <c r="K43" s="2"/>
      <c r="L43" s="2"/>
      <c r="M43" s="6"/>
    </row>
    <row r="44" spans="1:13" ht="57" customHeight="1" x14ac:dyDescent="0.25">
      <c r="A44" s="116"/>
      <c r="B44" s="109"/>
      <c r="C44" s="4" t="s">
        <v>102</v>
      </c>
      <c r="D44" s="11">
        <v>585</v>
      </c>
      <c r="E44" s="12">
        <v>16</v>
      </c>
      <c r="F44" s="88">
        <f t="shared" ref="F44:F49" si="9">D44*E44</f>
        <v>9360</v>
      </c>
      <c r="G44" s="4" t="s">
        <v>103</v>
      </c>
      <c r="H44" s="55"/>
      <c r="I44" s="2"/>
      <c r="J44" s="2"/>
      <c r="K44" s="2"/>
      <c r="L44" s="41"/>
      <c r="M44" s="6"/>
    </row>
    <row r="45" spans="1:13" ht="19.5" customHeight="1" x14ac:dyDescent="0.25">
      <c r="A45" s="122" t="s">
        <v>68</v>
      </c>
      <c r="B45" s="121" t="s">
        <v>104</v>
      </c>
      <c r="C45" s="1" t="s">
        <v>105</v>
      </c>
      <c r="D45" s="22">
        <v>9</v>
      </c>
      <c r="E45" s="22">
        <v>25</v>
      </c>
      <c r="F45" s="23">
        <f t="shared" si="9"/>
        <v>225</v>
      </c>
      <c r="G45" s="102" t="s">
        <v>106</v>
      </c>
      <c r="H45" s="53"/>
      <c r="I45" s="2"/>
      <c r="J45" s="2"/>
      <c r="K45" s="2"/>
      <c r="L45" s="2"/>
      <c r="M45" s="6"/>
    </row>
    <row r="46" spans="1:13" ht="20.25" customHeight="1" x14ac:dyDescent="0.25">
      <c r="A46" s="123"/>
      <c r="B46" s="108"/>
      <c r="C46" s="1" t="s">
        <v>107</v>
      </c>
      <c r="D46" s="22">
        <v>9</v>
      </c>
      <c r="E46" s="22">
        <v>40</v>
      </c>
      <c r="F46" s="23">
        <f t="shared" si="9"/>
        <v>360</v>
      </c>
      <c r="G46" s="102"/>
      <c r="H46" s="53"/>
      <c r="I46" s="2"/>
      <c r="J46" s="2"/>
      <c r="K46" s="2"/>
      <c r="L46" s="2"/>
      <c r="M46" s="6"/>
    </row>
    <row r="47" spans="1:13" ht="17.25" customHeight="1" x14ac:dyDescent="0.25">
      <c r="A47" s="123"/>
      <c r="B47" s="108"/>
      <c r="C47" s="1" t="s">
        <v>108</v>
      </c>
      <c r="D47" s="22">
        <v>72</v>
      </c>
      <c r="E47" s="22">
        <v>40</v>
      </c>
      <c r="F47" s="23">
        <f t="shared" si="9"/>
        <v>2880</v>
      </c>
      <c r="G47" s="102"/>
      <c r="H47" s="53"/>
      <c r="I47" s="2"/>
      <c r="J47" s="2"/>
      <c r="K47" s="2"/>
      <c r="L47" s="2"/>
      <c r="M47" s="6"/>
    </row>
    <row r="48" spans="1:13" ht="17.25" customHeight="1" x14ac:dyDescent="0.25">
      <c r="A48" s="124"/>
      <c r="B48" s="109"/>
      <c r="C48" s="1" t="s">
        <v>109</v>
      </c>
      <c r="D48" s="22">
        <v>9</v>
      </c>
      <c r="E48" s="22">
        <v>11</v>
      </c>
      <c r="F48" s="23">
        <f t="shared" si="9"/>
        <v>99</v>
      </c>
      <c r="G48" s="102"/>
      <c r="H48" s="53"/>
      <c r="I48" s="2"/>
      <c r="J48" s="2"/>
      <c r="K48" s="2"/>
      <c r="L48" s="95"/>
      <c r="M48" s="6"/>
    </row>
    <row r="49" spans="1:14" ht="43.5" customHeight="1" x14ac:dyDescent="0.25">
      <c r="A49" s="18" t="s">
        <v>110</v>
      </c>
      <c r="B49" s="42" t="s">
        <v>111</v>
      </c>
      <c r="C49" s="4" t="s">
        <v>112</v>
      </c>
      <c r="D49" s="11">
        <v>48860</v>
      </c>
      <c r="E49" s="12">
        <v>1</v>
      </c>
      <c r="F49" s="88">
        <f t="shared" si="9"/>
        <v>48860</v>
      </c>
      <c r="G49" s="4" t="s">
        <v>113</v>
      </c>
      <c r="H49" s="55"/>
      <c r="I49" s="41"/>
      <c r="J49" s="2"/>
      <c r="K49" s="2"/>
      <c r="L49" s="2"/>
      <c r="M49" s="6"/>
    </row>
    <row r="50" spans="1:14" ht="57" customHeight="1" thickBot="1" x14ac:dyDescent="0.3">
      <c r="A50" s="18" t="s">
        <v>114</v>
      </c>
      <c r="B50" s="42" t="s">
        <v>120</v>
      </c>
      <c r="C50" s="4" t="s">
        <v>115</v>
      </c>
      <c r="D50" s="11">
        <v>3836.4</v>
      </c>
      <c r="E50" s="12">
        <v>1</v>
      </c>
      <c r="F50" s="88">
        <f t="shared" ref="F50:F53" si="10">D50*E50</f>
        <v>3836.4</v>
      </c>
      <c r="G50" s="4" t="s">
        <v>116</v>
      </c>
      <c r="H50" s="55"/>
      <c r="I50" s="41"/>
      <c r="J50" s="2"/>
      <c r="K50" s="2"/>
      <c r="L50" s="2"/>
      <c r="M50" s="6"/>
    </row>
    <row r="51" spans="1:14" ht="57" customHeight="1" x14ac:dyDescent="0.25">
      <c r="A51" s="89" t="s">
        <v>35</v>
      </c>
      <c r="B51" s="90" t="s">
        <v>119</v>
      </c>
      <c r="C51" s="90" t="s">
        <v>118</v>
      </c>
      <c r="D51" s="91">
        <v>300</v>
      </c>
      <c r="E51" s="92">
        <v>1</v>
      </c>
      <c r="F51" s="93">
        <f t="shared" si="10"/>
        <v>300</v>
      </c>
      <c r="G51" s="5" t="s">
        <v>117</v>
      </c>
      <c r="H51" s="48"/>
      <c r="I51" s="2"/>
      <c r="J51" s="2"/>
      <c r="K51" s="2"/>
      <c r="L51" s="2"/>
      <c r="M51" s="6"/>
    </row>
    <row r="52" spans="1:14" ht="57" customHeight="1" x14ac:dyDescent="0.25">
      <c r="A52" s="65" t="s">
        <v>124</v>
      </c>
      <c r="B52" s="42" t="s">
        <v>125</v>
      </c>
      <c r="C52" s="1" t="s">
        <v>126</v>
      </c>
      <c r="D52" s="22">
        <v>1361</v>
      </c>
      <c r="E52" s="22">
        <v>1</v>
      </c>
      <c r="F52" s="23">
        <f t="shared" si="10"/>
        <v>1361</v>
      </c>
      <c r="G52" s="31" t="s">
        <v>51</v>
      </c>
      <c r="H52" s="56"/>
      <c r="I52" s="2"/>
      <c r="J52" s="2"/>
      <c r="K52" s="2"/>
      <c r="L52" s="2"/>
      <c r="M52" s="6"/>
    </row>
    <row r="53" spans="1:14" ht="47.25" customHeight="1" thickBot="1" x14ac:dyDescent="0.3">
      <c r="A53" s="65" t="s">
        <v>68</v>
      </c>
      <c r="B53" s="42" t="s">
        <v>121</v>
      </c>
      <c r="C53" s="1" t="s">
        <v>69</v>
      </c>
      <c r="D53" s="94">
        <v>180</v>
      </c>
      <c r="E53" s="22">
        <v>12</v>
      </c>
      <c r="F53" s="23">
        <f t="shared" si="10"/>
        <v>2160</v>
      </c>
      <c r="G53" s="24" t="s">
        <v>32</v>
      </c>
      <c r="H53" s="49"/>
      <c r="I53" s="2"/>
      <c r="J53" s="2"/>
      <c r="K53" s="2"/>
      <c r="L53" s="2"/>
      <c r="M53" s="6"/>
    </row>
    <row r="54" spans="1:14" ht="23.25" customHeight="1" thickBot="1" x14ac:dyDescent="0.3">
      <c r="A54" s="141" t="s">
        <v>35</v>
      </c>
      <c r="B54" s="107" t="s">
        <v>122</v>
      </c>
      <c r="C54" s="90" t="s">
        <v>37</v>
      </c>
      <c r="D54" s="91">
        <v>180</v>
      </c>
      <c r="E54" s="92">
        <v>6</v>
      </c>
      <c r="F54" s="93">
        <f t="shared" ref="F54" si="11">D54*E54</f>
        <v>1080</v>
      </c>
      <c r="G54" s="102" t="s">
        <v>117</v>
      </c>
      <c r="H54" s="53"/>
      <c r="I54" s="2"/>
      <c r="J54" s="2"/>
      <c r="K54" s="2"/>
      <c r="L54" s="2"/>
      <c r="M54" s="6"/>
    </row>
    <row r="55" spans="1:14" ht="21.75" customHeight="1" thickBot="1" x14ac:dyDescent="0.3">
      <c r="A55" s="142"/>
      <c r="B55" s="108"/>
      <c r="C55" s="90" t="s">
        <v>38</v>
      </c>
      <c r="D55" s="91">
        <v>207.12</v>
      </c>
      <c r="E55" s="92">
        <v>1</v>
      </c>
      <c r="F55" s="93">
        <f t="shared" ref="F55:F60" si="12">D55*E55</f>
        <v>207.12</v>
      </c>
      <c r="G55" s="102"/>
      <c r="H55" s="53"/>
      <c r="I55" s="2"/>
      <c r="J55" s="2"/>
      <c r="K55" s="2"/>
      <c r="L55" s="2"/>
      <c r="M55" s="6"/>
    </row>
    <row r="56" spans="1:14" ht="18" customHeight="1" thickBot="1" x14ac:dyDescent="0.3">
      <c r="A56" s="142"/>
      <c r="B56" s="108"/>
      <c r="C56" s="90" t="s">
        <v>39</v>
      </c>
      <c r="D56" s="91">
        <v>580</v>
      </c>
      <c r="E56" s="92">
        <v>2</v>
      </c>
      <c r="F56" s="93">
        <f t="shared" si="12"/>
        <v>1160</v>
      </c>
      <c r="G56" s="102"/>
      <c r="H56" s="53"/>
      <c r="I56" s="2"/>
      <c r="J56" s="2"/>
      <c r="K56" s="2"/>
      <c r="L56" s="2"/>
      <c r="M56" s="6"/>
    </row>
    <row r="57" spans="1:14" ht="24" customHeight="1" x14ac:dyDescent="0.25">
      <c r="A57" s="142"/>
      <c r="B57" s="109"/>
      <c r="C57" s="90" t="s">
        <v>118</v>
      </c>
      <c r="D57" s="91">
        <v>630</v>
      </c>
      <c r="E57" s="92">
        <v>1</v>
      </c>
      <c r="F57" s="93">
        <f t="shared" si="12"/>
        <v>630</v>
      </c>
      <c r="G57" s="102"/>
      <c r="H57" s="53"/>
      <c r="I57" s="2"/>
      <c r="J57" s="2"/>
      <c r="K57" s="41"/>
      <c r="L57" s="2"/>
      <c r="M57" s="6"/>
    </row>
    <row r="58" spans="1:14" s="39" customFormat="1" ht="64.5" customHeight="1" x14ac:dyDescent="0.25">
      <c r="A58" s="18" t="s">
        <v>44</v>
      </c>
      <c r="B58" s="42" t="s">
        <v>123</v>
      </c>
      <c r="C58" s="4" t="s">
        <v>85</v>
      </c>
      <c r="D58" s="11">
        <v>2000</v>
      </c>
      <c r="E58" s="12">
        <v>1</v>
      </c>
      <c r="F58" s="88">
        <f t="shared" si="12"/>
        <v>2000</v>
      </c>
      <c r="G58" s="4" t="s">
        <v>43</v>
      </c>
      <c r="H58" s="55"/>
      <c r="I58" s="46"/>
      <c r="J58" s="40"/>
      <c r="K58" s="40"/>
    </row>
    <row r="59" spans="1:14" s="39" customFormat="1" ht="64.5" customHeight="1" x14ac:dyDescent="0.25">
      <c r="A59" s="134" t="s">
        <v>7</v>
      </c>
      <c r="B59" s="121" t="s">
        <v>129</v>
      </c>
      <c r="C59" s="32" t="s">
        <v>130</v>
      </c>
      <c r="D59" s="17">
        <v>-1831.45</v>
      </c>
      <c r="E59" s="12">
        <v>1</v>
      </c>
      <c r="F59" s="28">
        <f t="shared" si="12"/>
        <v>-1831.45</v>
      </c>
      <c r="G59" s="23" t="s">
        <v>26</v>
      </c>
      <c r="H59" s="55"/>
      <c r="I59" s="46"/>
      <c r="J59" s="40"/>
      <c r="K59" s="40"/>
    </row>
    <row r="60" spans="1:14" s="39" customFormat="1" ht="43.5" customHeight="1" x14ac:dyDescent="0.25">
      <c r="A60" s="135"/>
      <c r="B60" s="109"/>
      <c r="C60" s="32" t="s">
        <v>131</v>
      </c>
      <c r="D60" s="11">
        <v>-21803.99</v>
      </c>
      <c r="E60" s="12">
        <v>1</v>
      </c>
      <c r="F60" s="28">
        <f t="shared" si="12"/>
        <v>-21803.99</v>
      </c>
      <c r="G60" s="29" t="s">
        <v>13</v>
      </c>
      <c r="H60" s="55"/>
      <c r="I60" s="46"/>
      <c r="J60" s="40"/>
      <c r="K60" s="40"/>
    </row>
    <row r="61" spans="1:14" ht="15.75" thickBot="1" x14ac:dyDescent="0.3">
      <c r="A61" s="58" t="s">
        <v>127</v>
      </c>
      <c r="B61" s="59"/>
      <c r="C61" s="59"/>
      <c r="D61" s="60"/>
      <c r="E61" s="61"/>
      <c r="F61" s="62">
        <f>SUM(F5:F60)</f>
        <v>767985.07200000004</v>
      </c>
      <c r="G61" s="5"/>
      <c r="H61" s="48"/>
    </row>
    <row r="63" spans="1:14" x14ac:dyDescent="0.25">
      <c r="J63" s="39"/>
      <c r="K63" s="39"/>
      <c r="L63" s="39"/>
      <c r="M63" s="39"/>
      <c r="N63" s="39"/>
    </row>
    <row r="64" spans="1:14" x14ac:dyDescent="0.25">
      <c r="A64" s="97" t="s">
        <v>77</v>
      </c>
      <c r="B64" s="97"/>
      <c r="C64" s="97"/>
      <c r="D64" s="97" t="s">
        <v>55</v>
      </c>
      <c r="E64" s="97"/>
      <c r="F64" s="97"/>
      <c r="J64" s="39"/>
      <c r="K64" s="39"/>
      <c r="L64" s="96"/>
      <c r="M64" s="39"/>
      <c r="N64" s="39"/>
    </row>
    <row r="65" spans="1:14" x14ac:dyDescent="0.25">
      <c r="A65" s="97"/>
      <c r="B65" s="97"/>
      <c r="C65" s="97"/>
      <c r="D65" s="97"/>
      <c r="E65" s="97"/>
      <c r="F65" s="97"/>
      <c r="J65" s="39"/>
      <c r="K65" s="39"/>
      <c r="L65" s="96"/>
      <c r="M65" s="39"/>
      <c r="N65" s="39"/>
    </row>
    <row r="66" spans="1:14" x14ac:dyDescent="0.25">
      <c r="A66" s="97" t="s">
        <v>33</v>
      </c>
      <c r="B66" s="97"/>
      <c r="C66" s="97"/>
      <c r="D66" s="97" t="s">
        <v>34</v>
      </c>
      <c r="E66" s="97"/>
      <c r="F66" s="97"/>
      <c r="J66" s="39"/>
      <c r="K66" s="39"/>
      <c r="L66" s="96"/>
      <c r="M66" s="39"/>
      <c r="N66" s="39"/>
    </row>
    <row r="67" spans="1:14" x14ac:dyDescent="0.25">
      <c r="J67" s="39"/>
      <c r="K67" s="39"/>
      <c r="L67" s="96"/>
      <c r="M67" s="39"/>
      <c r="N67" s="39"/>
    </row>
    <row r="68" spans="1:14" x14ac:dyDescent="0.25">
      <c r="J68" s="39"/>
      <c r="K68" s="39"/>
      <c r="L68" s="96"/>
      <c r="M68" s="96"/>
      <c r="N68" s="39"/>
    </row>
    <row r="69" spans="1:14" x14ac:dyDescent="0.25">
      <c r="J69" s="39"/>
      <c r="K69" s="39"/>
      <c r="L69" s="96"/>
      <c r="M69" s="39"/>
      <c r="N69" s="39"/>
    </row>
    <row r="70" spans="1:14" x14ac:dyDescent="0.25">
      <c r="J70" s="39"/>
      <c r="K70" s="39"/>
      <c r="L70" s="96"/>
      <c r="M70" s="39"/>
      <c r="N70" s="39"/>
    </row>
    <row r="71" spans="1:14" x14ac:dyDescent="0.25">
      <c r="J71" s="39"/>
      <c r="K71" s="39"/>
      <c r="L71" s="96"/>
      <c r="M71" s="39"/>
      <c r="N71" s="39"/>
    </row>
    <row r="72" spans="1:14" x14ac:dyDescent="0.25">
      <c r="J72" s="39"/>
      <c r="K72" s="39"/>
      <c r="L72" s="96"/>
      <c r="M72" s="39"/>
      <c r="N72" s="39"/>
    </row>
    <row r="73" spans="1:14" x14ac:dyDescent="0.25">
      <c r="J73" s="39"/>
      <c r="K73" s="39"/>
      <c r="L73" s="96"/>
      <c r="M73" s="39"/>
      <c r="N73" s="39"/>
    </row>
    <row r="74" spans="1:14" x14ac:dyDescent="0.25">
      <c r="J74" s="39"/>
      <c r="K74" s="39"/>
      <c r="L74" s="96"/>
      <c r="M74" s="39"/>
      <c r="N74" s="39"/>
    </row>
    <row r="75" spans="1:14" x14ac:dyDescent="0.25">
      <c r="J75" s="39"/>
      <c r="K75" s="39"/>
      <c r="L75" s="96"/>
      <c r="M75" s="39"/>
      <c r="N75" s="39"/>
    </row>
    <row r="76" spans="1:14" x14ac:dyDescent="0.25">
      <c r="J76" s="39"/>
      <c r="K76" s="39"/>
      <c r="L76" s="96"/>
      <c r="M76" s="39"/>
      <c r="N76" s="39"/>
    </row>
    <row r="77" spans="1:14" x14ac:dyDescent="0.25">
      <c r="J77" s="39"/>
      <c r="K77" s="39"/>
      <c r="L77" s="39"/>
      <c r="M77" s="39"/>
      <c r="N77" s="39"/>
    </row>
  </sheetData>
  <mergeCells count="33">
    <mergeCell ref="A59:A60"/>
    <mergeCell ref="B59:B60"/>
    <mergeCell ref="G54:G57"/>
    <mergeCell ref="B54:B57"/>
    <mergeCell ref="A54:A57"/>
    <mergeCell ref="B43:B44"/>
    <mergeCell ref="A43:A44"/>
    <mergeCell ref="G45:G48"/>
    <mergeCell ref="B45:B48"/>
    <mergeCell ref="A45:A48"/>
    <mergeCell ref="A35:A36"/>
    <mergeCell ref="B35:B36"/>
    <mergeCell ref="I15:J15"/>
    <mergeCell ref="I16:J16"/>
    <mergeCell ref="A17:A21"/>
    <mergeCell ref="B17:B21"/>
    <mergeCell ref="G17:G21"/>
    <mergeCell ref="A22:A26"/>
    <mergeCell ref="B22:B26"/>
    <mergeCell ref="C22:C26"/>
    <mergeCell ref="D22:D26"/>
    <mergeCell ref="E22:E26"/>
    <mergeCell ref="F22:F26"/>
    <mergeCell ref="G22:G26"/>
    <mergeCell ref="A28:A29"/>
    <mergeCell ref="B28:B29"/>
    <mergeCell ref="G28:G29"/>
    <mergeCell ref="L13:M13"/>
    <mergeCell ref="A1:F1"/>
    <mergeCell ref="A2:F2"/>
    <mergeCell ref="A3:F3"/>
    <mergeCell ref="A7:A13"/>
    <mergeCell ref="B7:B13"/>
  </mergeCells>
  <pageMargins left="0.9055118110236221" right="0.31496062992125984" top="0.39370078740157483" bottom="0.55118110236220474" header="0.31496062992125984" footer="0.51181102362204722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квартал 2024(рік)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</dc:creator>
  <cp:lastModifiedBy>Admin</cp:lastModifiedBy>
  <cp:lastPrinted>2025-01-09T08:19:43Z</cp:lastPrinted>
  <dcterms:created xsi:type="dcterms:W3CDTF">2020-01-23T07:09:26Z</dcterms:created>
  <dcterms:modified xsi:type="dcterms:W3CDTF">2025-01-13T09:49:10Z</dcterms:modified>
</cp:coreProperties>
</file>