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Rizne 2024\сайт\"/>
    </mc:Choice>
  </mc:AlternateContent>
  <xr:revisionPtr revIDLastSave="0" documentId="13_ncr:1_{B0AAAC18-942F-4939-9394-2E0C3EA1C9D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Загальний фонд 01.04.2024" sheetId="1" r:id="rId1"/>
    <sheet name="Спеціальний фонд 01.04.2024" sheetId="2" r:id="rId2"/>
  </sheets>
  <definedNames>
    <definedName name="_xlnm.Print_Area" localSheetId="1">'Спеціальний фонд 01.04.2024'!$A$1:$E$19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F13" i="1"/>
  <c r="E26" i="1"/>
  <c r="D26" i="1"/>
  <c r="F33" i="1"/>
  <c r="D15" i="2" l="1"/>
  <c r="E15" i="2" s="1"/>
  <c r="C15" i="2"/>
  <c r="D9" i="2"/>
  <c r="C9" i="2"/>
  <c r="D7" i="2"/>
  <c r="C7" i="2"/>
  <c r="E9" i="2" l="1"/>
  <c r="F26" i="1"/>
  <c r="E11" i="2" l="1"/>
  <c r="F23" i="1"/>
  <c r="F22" i="1"/>
  <c r="F21" i="1"/>
  <c r="F20" i="1"/>
  <c r="F19" i="1"/>
  <c r="F18" i="1"/>
  <c r="E16" i="1" l="1"/>
  <c r="D16" i="1"/>
  <c r="D43" i="1" l="1"/>
  <c r="E43" i="1"/>
  <c r="F32" i="1"/>
  <c r="F42" i="1" l="1"/>
  <c r="F41" i="1"/>
  <c r="F35" i="1"/>
  <c r="F40" i="1" l="1"/>
  <c r="D17" i="2" l="1"/>
  <c r="C17" i="2"/>
  <c r="F31" i="1"/>
  <c r="E17" i="1" l="1"/>
  <c r="D17" i="1"/>
  <c r="F8" i="1" l="1"/>
  <c r="E25" i="1" l="1"/>
  <c r="E8" i="2" l="1"/>
  <c r="E7" i="2" s="1"/>
  <c r="E10" i="2"/>
  <c r="E12" i="2"/>
  <c r="E13" i="2"/>
  <c r="E16" i="2"/>
  <c r="D25" i="1" l="1"/>
  <c r="F25" i="1" l="1"/>
  <c r="E17" i="2"/>
  <c r="E14" i="2"/>
  <c r="F39" i="1"/>
  <c r="F38" i="1"/>
  <c r="F37" i="1"/>
  <c r="F36" i="1"/>
  <c r="F34" i="1"/>
  <c r="F30" i="1"/>
  <c r="F29" i="1"/>
  <c r="F28" i="1"/>
  <c r="F27" i="1"/>
  <c r="F24" i="1"/>
  <c r="F17" i="1"/>
  <c r="F16" i="1"/>
  <c r="F12" i="1"/>
  <c r="F11" i="1"/>
  <c r="F10" i="1"/>
  <c r="F9" i="1"/>
  <c r="F7" i="1"/>
  <c r="F43" i="1" l="1"/>
</calcChain>
</file>

<file path=xl/sharedStrings.xml><?xml version="1.0" encoding="utf-8"?>
<sst xmlns="http://schemas.openxmlformats.org/spreadsheetml/2006/main" count="96" uniqueCount="78">
  <si>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</si>
  <si>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</si>
  <si>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</si>
  <si>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</si>
  <si>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</si>
  <si>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</si>
  <si>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</si>
  <si>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</si>
  <si>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</si>
  <si>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</si>
  <si>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</si>
  <si>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</si>
  <si>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</si>
  <si>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</si>
  <si>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</si>
  <si>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</si>
  <si>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</si>
  <si>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</si>
  <si>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</si>
  <si>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</si>
  <si>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</si>
  <si>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</si>
  <si>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</si>
  <si>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</si>
  <si>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</si>
  <si>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</si>
  <si>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</si>
  <si>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</si>
  <si>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</si>
  <si>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</si>
  <si>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</si>
  <si>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</si>
  <si>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</si>
  <si>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</si>
  <si>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</si>
  <si>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</si>
  <si>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</si>
  <si>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</si>
  <si>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</si>
  <si>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</si>
  <si>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</si>
  <si>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</si>
  <si>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</si>
  <si>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</si>
  <si>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</si>
  <si>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</si>
  <si>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</si>
  <si>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</si>
  <si>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</si>
  <si>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 xml:space="preserve"> </t>
  </si>
  <si>
    <t xml:space="preserve">Усього </t>
  </si>
  <si>
    <t>Разом доходів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</si>
  <si>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</si>
  <si>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</si>
  <si>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</si>
  <si>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</si>
  <si>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</si>
  <si>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</si>
  <si>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</si>
  <si>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</si>
  <si>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Податки на доходи, податки на прибуток, податки на збільшення ринкової вартості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</si>
  <si>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</si>
  <si>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</si>
  <si>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</si>
  <si>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</si>
  <si>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</si>
  <si>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</si>
  <si>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</si>
  <si>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наи фінансування з місцевих бюджетів, закладам спільної власності територіальних громад області, що перебувають в управлінні обласних рад</t>
  </si>
  <si>
    <t>% виконання річного плану</t>
  </si>
  <si>
    <t xml:space="preserve">План на рік </t>
  </si>
  <si>
    <t>План на рік</t>
  </si>
  <si>
    <t>Плата за використання інших природних ресурсів</t>
  </si>
  <si>
    <t>Надходження від Європейського Союзу, урядів іноземних держав, міжнародних організацій, донорських установ</t>
  </si>
  <si>
    <t>Інформація про надходження до спеціального фонду обласного бюджету Тернопільської області станом на 01.04.2024</t>
  </si>
  <si>
    <t>Надійшло 
на 01.04.2024</t>
  </si>
  <si>
    <t>Інформація про надходження до загального фонду 
обласного бюджету Тернопільської області станом на 01.04.2024</t>
  </si>
  <si>
    <t>Субвенції з місцевих бюджетів іншим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</si>
</sst>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14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6">
    <cellStyle name="Normal_Доходи" xfId="2" xr:uid="{00000000-0005-0000-0000-000000000000}"/>
    <cellStyle name="Normalny 2 2" xfId="3" xr:uid="{00000000-0005-0000-0000-000001000000}"/>
    <cellStyle name="Звичайний" xfId="0" builtinId="0"/>
    <cellStyle name="Звичайний 2" xfId="1" xr:uid="{00000000-0005-0000-0000-000003000000}"/>
    <cellStyle name="Звичайний 2 2" xfId="4" xr:uid="{00000000-0005-0000-0000-000004000000}"/>
    <cellStyle name="Стиль 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opLeftCell="B1" zoomScale="115" zoomScaleNormal="115" workbookViewId="0">
      <selection activeCell="F5" sqref="F5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0" t="s">
        <v>76</v>
      </c>
      <c r="C3" s="50"/>
      <c r="D3" s="50"/>
      <c r="E3" s="50"/>
      <c r="F3" s="50"/>
    </row>
    <row r="4" spans="1:6" ht="18.75" x14ac:dyDescent="0.3">
      <c r="B4" s="15"/>
      <c r="C4" s="15"/>
      <c r="D4" s="15"/>
      <c r="E4" s="15"/>
      <c r="F4" s="15"/>
    </row>
    <row r="5" spans="1:6" ht="20.25" x14ac:dyDescent="0.3">
      <c r="B5" s="12"/>
      <c r="C5" s="13"/>
      <c r="D5" s="14"/>
      <c r="E5" s="14"/>
      <c r="F5" s="32" t="s">
        <v>58</v>
      </c>
    </row>
    <row r="6" spans="1:6" ht="70.5" customHeight="1" x14ac:dyDescent="0.25">
      <c r="A6" s="3"/>
      <c r="B6" s="30" t="s">
        <v>0</v>
      </c>
      <c r="C6" s="31" t="s">
        <v>59</v>
      </c>
      <c r="D6" s="49" t="s">
        <v>70</v>
      </c>
      <c r="E6" s="31" t="s">
        <v>75</v>
      </c>
      <c r="F6" s="48" t="s">
        <v>69</v>
      </c>
    </row>
    <row r="7" spans="1:6" s="35" customFormat="1" ht="20.25" customHeight="1" x14ac:dyDescent="0.35">
      <c r="A7" s="33">
        <v>1</v>
      </c>
      <c r="B7" s="30" t="s">
        <v>1</v>
      </c>
      <c r="C7" s="34" t="s">
        <v>2</v>
      </c>
      <c r="D7" s="23">
        <f>D9+D10+D12+D14+D13</f>
        <v>1057910</v>
      </c>
      <c r="E7" s="23">
        <f>E9+E10+E12+E14+E13</f>
        <v>251292.95899999997</v>
      </c>
      <c r="F7" s="24">
        <f>E7/D7*100</f>
        <v>23.753718085659457</v>
      </c>
    </row>
    <row r="8" spans="1:6" s="35" customFormat="1" ht="56.25" hidden="1" x14ac:dyDescent="0.35">
      <c r="A8" s="33"/>
      <c r="B8" s="40">
        <v>11000000</v>
      </c>
      <c r="C8" s="19" t="s">
        <v>60</v>
      </c>
      <c r="D8" s="26"/>
      <c r="E8" s="26"/>
      <c r="F8" s="24" t="e">
        <f>E8/D8*100</f>
        <v>#DIV/0!</v>
      </c>
    </row>
    <row r="9" spans="1:6" ht="20.25" x14ac:dyDescent="0.25">
      <c r="A9" s="4">
        <v>1</v>
      </c>
      <c r="B9" s="41" t="s">
        <v>3</v>
      </c>
      <c r="C9" s="21" t="s">
        <v>4</v>
      </c>
      <c r="D9" s="25">
        <v>935040</v>
      </c>
      <c r="E9" s="25">
        <v>207544.522</v>
      </c>
      <c r="F9" s="25">
        <f t="shared" ref="F9:F43" si="0">E9/D9*100</f>
        <v>22.19632550479124</v>
      </c>
    </row>
    <row r="10" spans="1:6" ht="17.25" customHeight="1" x14ac:dyDescent="0.25">
      <c r="A10" s="4">
        <v>1</v>
      </c>
      <c r="B10" s="41" t="s">
        <v>5</v>
      </c>
      <c r="C10" s="21" t="s">
        <v>6</v>
      </c>
      <c r="D10" s="25">
        <v>114000</v>
      </c>
      <c r="E10" s="25">
        <v>41303.586000000003</v>
      </c>
      <c r="F10" s="25">
        <f t="shared" si="0"/>
        <v>36.231215789473687</v>
      </c>
    </row>
    <row r="11" spans="1:6" ht="56.25" hidden="1" x14ac:dyDescent="0.25">
      <c r="A11" s="4">
        <v>1</v>
      </c>
      <c r="B11" s="42" t="s">
        <v>7</v>
      </c>
      <c r="C11" s="28" t="s">
        <v>8</v>
      </c>
      <c r="D11" s="25"/>
      <c r="E11" s="25"/>
      <c r="F11" s="25" t="e">
        <f t="shared" si="0"/>
        <v>#DIV/0!</v>
      </c>
    </row>
    <row r="12" spans="1:6" ht="37.5" x14ac:dyDescent="0.25">
      <c r="A12" s="4">
        <v>1</v>
      </c>
      <c r="B12" s="41" t="s">
        <v>9</v>
      </c>
      <c r="C12" s="21" t="s">
        <v>10</v>
      </c>
      <c r="D12" s="25">
        <v>4830</v>
      </c>
      <c r="E12" s="25">
        <v>1166.8219999999999</v>
      </c>
      <c r="F12" s="25">
        <f t="shared" si="0"/>
        <v>24.157805383022772</v>
      </c>
    </row>
    <row r="13" spans="1:6" ht="37.5" x14ac:dyDescent="0.25">
      <c r="A13" s="4"/>
      <c r="B13" s="41" t="s">
        <v>11</v>
      </c>
      <c r="C13" s="21" t="s">
        <v>12</v>
      </c>
      <c r="D13" s="25">
        <v>4040</v>
      </c>
      <c r="E13" s="25">
        <v>1274.088</v>
      </c>
      <c r="F13" s="25">
        <f t="shared" ref="F13" si="1">E13/D13*100</f>
        <v>31.536831683168316</v>
      </c>
    </row>
    <row r="14" spans="1:6" ht="37.5" x14ac:dyDescent="0.25">
      <c r="A14" s="4">
        <v>1</v>
      </c>
      <c r="B14" s="41">
        <v>13070000</v>
      </c>
      <c r="C14" s="21" t="s">
        <v>72</v>
      </c>
      <c r="D14" s="25"/>
      <c r="E14" s="25">
        <v>3.9409999999999998</v>
      </c>
      <c r="F14" s="25"/>
    </row>
    <row r="15" spans="1:6" ht="37.5" hidden="1" x14ac:dyDescent="0.25">
      <c r="A15" s="4"/>
      <c r="B15" s="41">
        <v>13070000</v>
      </c>
      <c r="C15" s="21" t="s">
        <v>72</v>
      </c>
      <c r="D15" s="25"/>
      <c r="E15" s="25"/>
      <c r="F15" s="25"/>
    </row>
    <row r="16" spans="1:6" s="35" customFormat="1" ht="21" x14ac:dyDescent="0.35">
      <c r="A16" s="33">
        <v>1</v>
      </c>
      <c r="B16" s="30" t="s">
        <v>13</v>
      </c>
      <c r="C16" s="34" t="s">
        <v>14</v>
      </c>
      <c r="D16" s="23">
        <f>D18+D19+D21+D22+D23+D24</f>
        <v>28118</v>
      </c>
      <c r="E16" s="23">
        <f>E18+E19+E21+E22+E23+E24</f>
        <v>6727.0870000000004</v>
      </c>
      <c r="F16" s="24">
        <f t="shared" si="0"/>
        <v>23.924486094316812</v>
      </c>
    </row>
    <row r="17" spans="1:6" s="22" customFormat="1" ht="37.5" hidden="1" x14ac:dyDescent="0.25">
      <c r="A17" s="5">
        <v>1</v>
      </c>
      <c r="B17" s="40" t="s">
        <v>15</v>
      </c>
      <c r="C17" s="19" t="s">
        <v>16</v>
      </c>
      <c r="D17" s="23">
        <f>D18++D19</f>
        <v>700</v>
      </c>
      <c r="E17" s="23">
        <f>E18++E19</f>
        <v>136.94399999999999</v>
      </c>
      <c r="F17" s="24">
        <f t="shared" si="0"/>
        <v>19.56342857142857</v>
      </c>
    </row>
    <row r="18" spans="1:6" ht="131.25" x14ac:dyDescent="0.25">
      <c r="A18" s="4">
        <v>1</v>
      </c>
      <c r="B18" s="43" t="s">
        <v>17</v>
      </c>
      <c r="C18" s="18" t="s">
        <v>18</v>
      </c>
      <c r="D18" s="26">
        <v>400</v>
      </c>
      <c r="E18" s="26">
        <v>60.802</v>
      </c>
      <c r="F18" s="25">
        <f t="shared" si="0"/>
        <v>15.2005</v>
      </c>
    </row>
    <row r="19" spans="1:6" ht="18" customHeight="1" x14ac:dyDescent="0.25">
      <c r="A19" s="4">
        <v>1</v>
      </c>
      <c r="B19" s="43" t="s">
        <v>19</v>
      </c>
      <c r="C19" s="18" t="s">
        <v>20</v>
      </c>
      <c r="D19" s="26">
        <v>300</v>
      </c>
      <c r="E19" s="26">
        <v>76.141999999999996</v>
      </c>
      <c r="F19" s="25">
        <f t="shared" si="0"/>
        <v>25.380666666666666</v>
      </c>
    </row>
    <row r="20" spans="1:6" s="22" customFormat="1" ht="56.25" hidden="1" x14ac:dyDescent="0.25">
      <c r="A20" s="5">
        <v>1</v>
      </c>
      <c r="B20" s="40" t="s">
        <v>21</v>
      </c>
      <c r="C20" s="19" t="s">
        <v>22</v>
      </c>
      <c r="D20" s="23"/>
      <c r="E20" s="23"/>
      <c r="F20" s="25" t="e">
        <f t="shared" si="0"/>
        <v>#DIV/0!</v>
      </c>
    </row>
    <row r="21" spans="1:6" ht="37.5" x14ac:dyDescent="0.25">
      <c r="A21" s="4">
        <v>1</v>
      </c>
      <c r="B21" s="43" t="s">
        <v>23</v>
      </c>
      <c r="C21" s="18" t="s">
        <v>24</v>
      </c>
      <c r="D21" s="26">
        <v>26584</v>
      </c>
      <c r="E21" s="26">
        <v>4997.5789999999997</v>
      </c>
      <c r="F21" s="25">
        <f t="shared" si="0"/>
        <v>18.799198766175142</v>
      </c>
    </row>
    <row r="22" spans="1:6" ht="75" x14ac:dyDescent="0.25">
      <c r="A22" s="4">
        <v>1</v>
      </c>
      <c r="B22" s="43" t="s">
        <v>25</v>
      </c>
      <c r="C22" s="18" t="s">
        <v>26</v>
      </c>
      <c r="D22" s="26">
        <v>250</v>
      </c>
      <c r="E22" s="26">
        <v>31.995000000000001</v>
      </c>
      <c r="F22" s="25">
        <f t="shared" si="0"/>
        <v>12.798000000000002</v>
      </c>
    </row>
    <row r="23" spans="1:6" ht="150" x14ac:dyDescent="0.25">
      <c r="A23" s="4">
        <v>1</v>
      </c>
      <c r="B23" s="43" t="s">
        <v>27</v>
      </c>
      <c r="C23" s="18" t="s">
        <v>28</v>
      </c>
      <c r="D23" s="26">
        <v>84</v>
      </c>
      <c r="E23" s="26">
        <v>28.648</v>
      </c>
      <c r="F23" s="25">
        <f t="shared" si="0"/>
        <v>34.104761904761901</v>
      </c>
    </row>
    <row r="24" spans="1:6" ht="18.75" customHeight="1" x14ac:dyDescent="0.25">
      <c r="A24" s="4">
        <v>1</v>
      </c>
      <c r="B24" s="43">
        <v>24060000</v>
      </c>
      <c r="C24" s="18" t="s">
        <v>20</v>
      </c>
      <c r="D24" s="26">
        <v>500</v>
      </c>
      <c r="E24" s="26">
        <v>1531.921</v>
      </c>
      <c r="F24" s="25">
        <f t="shared" si="0"/>
        <v>306.38420000000002</v>
      </c>
    </row>
    <row r="25" spans="1:6" s="35" customFormat="1" ht="21" hidden="1" x14ac:dyDescent="0.35">
      <c r="A25" s="33"/>
      <c r="B25" s="30"/>
      <c r="C25" s="34" t="s">
        <v>51</v>
      </c>
      <c r="D25" s="23">
        <f>D7+D16</f>
        <v>1086028</v>
      </c>
      <c r="E25" s="23">
        <f>E7+E16</f>
        <v>258020.04599999997</v>
      </c>
      <c r="F25" s="24">
        <f t="shared" si="0"/>
        <v>23.75813938498823</v>
      </c>
    </row>
    <row r="26" spans="1:6" s="35" customFormat="1" ht="21" x14ac:dyDescent="0.35">
      <c r="A26" s="33">
        <v>1</v>
      </c>
      <c r="B26" s="30" t="s">
        <v>31</v>
      </c>
      <c r="C26" s="34" t="s">
        <v>32</v>
      </c>
      <c r="D26" s="23">
        <f>D28+D34+D33</f>
        <v>503596.31</v>
      </c>
      <c r="E26" s="23">
        <f>E28+E34+E33</f>
        <v>120432.60999999999</v>
      </c>
      <c r="F26" s="25">
        <f t="shared" si="0"/>
        <v>23.914513988396774</v>
      </c>
    </row>
    <row r="27" spans="1:6" ht="20.25" hidden="1" x14ac:dyDescent="0.25">
      <c r="A27" s="4">
        <v>1</v>
      </c>
      <c r="B27" s="43" t="s">
        <v>33</v>
      </c>
      <c r="C27" s="18" t="s">
        <v>34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ht="35.25" customHeight="1" x14ac:dyDescent="0.25">
      <c r="A28" s="4">
        <v>1</v>
      </c>
      <c r="B28" s="43" t="s">
        <v>35</v>
      </c>
      <c r="C28" s="18" t="s">
        <v>36</v>
      </c>
      <c r="D28" s="26">
        <v>211870.61</v>
      </c>
      <c r="E28" s="26">
        <v>53500.21</v>
      </c>
      <c r="F28" s="25">
        <f t="shared" si="0"/>
        <v>25.251359780386718</v>
      </c>
    </row>
    <row r="29" spans="1:6" ht="20.25" hidden="1" x14ac:dyDescent="0.25">
      <c r="A29" s="4">
        <v>0</v>
      </c>
      <c r="B29" s="43" t="s">
        <v>37</v>
      </c>
      <c r="C29" s="18" t="s">
        <v>38</v>
      </c>
      <c r="D29" s="26"/>
      <c r="E29" s="26"/>
      <c r="F29" s="25" t="e">
        <f t="shared" si="0"/>
        <v>#DIV/0!</v>
      </c>
    </row>
    <row r="30" spans="1:6" ht="93.75" hidden="1" x14ac:dyDescent="0.25">
      <c r="A30" s="4">
        <v>0</v>
      </c>
      <c r="B30" s="43" t="s">
        <v>39</v>
      </c>
      <c r="C30" s="18" t="s">
        <v>40</v>
      </c>
      <c r="D30" s="26"/>
      <c r="E30" s="26"/>
      <c r="F30" s="25" t="e">
        <f t="shared" si="0"/>
        <v>#DIV/0!</v>
      </c>
    </row>
    <row r="31" spans="1:6" ht="156" hidden="1" customHeight="1" x14ac:dyDescent="0.25">
      <c r="A31" s="4"/>
      <c r="B31" s="43">
        <v>41021100</v>
      </c>
      <c r="C31" s="18" t="s">
        <v>61</v>
      </c>
      <c r="D31" s="26"/>
      <c r="E31" s="26"/>
      <c r="F31" s="25" t="e">
        <f t="shared" si="0"/>
        <v>#DIV/0!</v>
      </c>
    </row>
    <row r="32" spans="1:6" ht="2.25" hidden="1" customHeight="1" x14ac:dyDescent="0.25">
      <c r="A32" s="4"/>
      <c r="B32" s="43">
        <v>41021300</v>
      </c>
      <c r="C32" s="18" t="s">
        <v>68</v>
      </c>
      <c r="D32" s="26"/>
      <c r="E32" s="26"/>
      <c r="F32" s="25" t="e">
        <f t="shared" si="0"/>
        <v>#DIV/0!</v>
      </c>
    </row>
    <row r="33" spans="1:6" ht="36" customHeight="1" x14ac:dyDescent="0.25">
      <c r="A33" s="4"/>
      <c r="B33" s="43" t="s">
        <v>41</v>
      </c>
      <c r="C33" s="18" t="s">
        <v>42</v>
      </c>
      <c r="D33" s="26">
        <v>291490.7</v>
      </c>
      <c r="E33" s="26">
        <v>66711.399999999994</v>
      </c>
      <c r="F33" s="25">
        <f t="shared" ref="F33" si="2">E33/D33*100</f>
        <v>22.886287624270686</v>
      </c>
    </row>
    <row r="34" spans="1:6" ht="36" customHeight="1" x14ac:dyDescent="0.25">
      <c r="A34" s="4">
        <v>1</v>
      </c>
      <c r="B34" s="43">
        <v>41050000</v>
      </c>
      <c r="C34" s="18" t="s">
        <v>77</v>
      </c>
      <c r="D34" s="26">
        <v>235</v>
      </c>
      <c r="E34" s="26">
        <v>221</v>
      </c>
      <c r="F34" s="25">
        <f t="shared" si="0"/>
        <v>94.042553191489361</v>
      </c>
    </row>
    <row r="35" spans="1:6" s="22" customFormat="1" ht="75" hidden="1" x14ac:dyDescent="0.25">
      <c r="A35" s="5"/>
      <c r="B35" s="43">
        <v>41031200</v>
      </c>
      <c r="C35" s="18" t="s">
        <v>63</v>
      </c>
      <c r="D35" s="26"/>
      <c r="E35" s="26"/>
      <c r="F35" s="25" t="e">
        <f t="shared" si="0"/>
        <v>#DIV/0!</v>
      </c>
    </row>
    <row r="36" spans="1:6" ht="75" hidden="1" x14ac:dyDescent="0.25">
      <c r="A36" s="4">
        <v>0</v>
      </c>
      <c r="B36" s="43" t="s">
        <v>43</v>
      </c>
      <c r="C36" s="18" t="s">
        <v>44</v>
      </c>
      <c r="D36" s="26"/>
      <c r="E36" s="26"/>
      <c r="F36" s="25" t="e">
        <f t="shared" si="0"/>
        <v>#DIV/0!</v>
      </c>
    </row>
    <row r="37" spans="1:6" ht="37.5" hidden="1" x14ac:dyDescent="0.25">
      <c r="A37" s="4">
        <v>0</v>
      </c>
      <c r="B37" s="43" t="s">
        <v>45</v>
      </c>
      <c r="C37" s="18" t="s">
        <v>46</v>
      </c>
      <c r="D37" s="26"/>
      <c r="E37" s="26"/>
      <c r="F37" s="25" t="e">
        <f t="shared" si="0"/>
        <v>#DIV/0!</v>
      </c>
    </row>
    <row r="38" spans="1:6" ht="12" hidden="1" customHeight="1" x14ac:dyDescent="0.25">
      <c r="A38" s="4">
        <v>0</v>
      </c>
      <c r="B38" s="43" t="s">
        <v>47</v>
      </c>
      <c r="C38" s="18" t="s">
        <v>66</v>
      </c>
      <c r="D38" s="26"/>
      <c r="E38" s="26"/>
      <c r="F38" s="25" t="e">
        <f t="shared" si="0"/>
        <v>#DIV/0!</v>
      </c>
    </row>
    <row r="39" spans="1:6" ht="75" hidden="1" x14ac:dyDescent="0.25">
      <c r="A39" s="4">
        <v>0</v>
      </c>
      <c r="B39" s="43" t="s">
        <v>48</v>
      </c>
      <c r="C39" s="18" t="s">
        <v>67</v>
      </c>
      <c r="D39" s="26"/>
      <c r="E39" s="26"/>
      <c r="F39" s="25" t="e">
        <f t="shared" si="0"/>
        <v>#DIV/0!</v>
      </c>
    </row>
    <row r="40" spans="1:6" ht="3" hidden="1" customHeight="1" x14ac:dyDescent="0.3">
      <c r="A40" s="4"/>
      <c r="B40" s="43">
        <v>41037000</v>
      </c>
      <c r="C40" s="44" t="s">
        <v>62</v>
      </c>
      <c r="D40" s="26"/>
      <c r="E40" s="26"/>
      <c r="F40" s="25" t="e">
        <f t="shared" si="0"/>
        <v>#DIV/0!</v>
      </c>
    </row>
    <row r="41" spans="1:6" ht="29.25" hidden="1" customHeight="1" thickBot="1" x14ac:dyDescent="0.3">
      <c r="A41" s="4"/>
      <c r="B41" s="43">
        <v>41053900</v>
      </c>
      <c r="C41" s="45" t="s">
        <v>64</v>
      </c>
      <c r="D41" s="26"/>
      <c r="E41" s="26"/>
      <c r="F41" s="25" t="e">
        <f t="shared" si="0"/>
        <v>#DIV/0!</v>
      </c>
    </row>
    <row r="42" spans="1:6" ht="93" hidden="1" customHeight="1" x14ac:dyDescent="0.3">
      <c r="A42" s="4"/>
      <c r="B42" s="43">
        <v>41055000</v>
      </c>
      <c r="C42" s="44" t="s">
        <v>65</v>
      </c>
      <c r="D42" s="26"/>
      <c r="E42" s="26"/>
      <c r="F42" s="25" t="e">
        <f t="shared" si="0"/>
        <v>#DIV/0!</v>
      </c>
    </row>
    <row r="43" spans="1:6" s="35" customFormat="1" ht="18.75" customHeight="1" x14ac:dyDescent="0.35">
      <c r="A43" s="33">
        <v>1</v>
      </c>
      <c r="B43" s="30" t="s">
        <v>49</v>
      </c>
      <c r="C43" s="34" t="s">
        <v>50</v>
      </c>
      <c r="D43" s="23">
        <f>D7+D16+D26</f>
        <v>1589624.31</v>
      </c>
      <c r="E43" s="23">
        <f>E7+E16+E26</f>
        <v>378452.65599999996</v>
      </c>
      <c r="F43" s="24">
        <f t="shared" si="0"/>
        <v>23.807679186788476</v>
      </c>
    </row>
  </sheetData>
  <mergeCells count="1">
    <mergeCell ref="B3:F3"/>
  </mergeCells>
  <pageMargins left="0.32" right="0.33" top="0.39370078740157499" bottom="0.39370078740157499" header="0" footer="0"/>
  <pageSetup paperSize="9" scale="70" fitToHeight="7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14" bestFit="1" customWidth="1"/>
    <col min="2" max="2" width="51.28515625" customWidth="1"/>
    <col min="3" max="3" width="21.42578125" customWidth="1"/>
    <col min="4" max="4" width="19" customWidth="1"/>
    <col min="5" max="5" width="18.710937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1" t="s">
        <v>74</v>
      </c>
      <c r="B3" s="51"/>
      <c r="C3" s="51"/>
      <c r="D3" s="51"/>
      <c r="E3" s="51"/>
    </row>
    <row r="4" spans="1:5" x14ac:dyDescent="0.25">
      <c r="A4" s="9"/>
      <c r="B4" s="10"/>
      <c r="C4" s="11"/>
      <c r="D4" s="11"/>
      <c r="E4" s="11"/>
    </row>
    <row r="5" spans="1:5" ht="20.25" x14ac:dyDescent="0.3">
      <c r="A5" s="6"/>
      <c r="B5" s="7"/>
      <c r="C5" s="8"/>
      <c r="D5" s="8"/>
      <c r="E5" s="29" t="s">
        <v>58</v>
      </c>
    </row>
    <row r="6" spans="1:5" ht="73.5" customHeight="1" x14ac:dyDescent="0.25">
      <c r="A6" s="38" t="s">
        <v>0</v>
      </c>
      <c r="B6" s="39" t="s">
        <v>59</v>
      </c>
      <c r="C6" s="49" t="s">
        <v>71</v>
      </c>
      <c r="D6" s="39" t="s">
        <v>75</v>
      </c>
      <c r="E6" s="48" t="s">
        <v>69</v>
      </c>
    </row>
    <row r="7" spans="1:5" s="22" customFormat="1" ht="20.25" x14ac:dyDescent="0.25">
      <c r="A7" s="27" t="s">
        <v>1</v>
      </c>
      <c r="B7" s="28" t="s">
        <v>2</v>
      </c>
      <c r="C7" s="24">
        <f>C8</f>
        <v>4203</v>
      </c>
      <c r="D7" s="24">
        <f t="shared" ref="D7:E7" si="0">D8</f>
        <v>2078.0189999999998</v>
      </c>
      <c r="E7" s="24">
        <f t="shared" si="0"/>
        <v>49.441327623126334</v>
      </c>
    </row>
    <row r="8" spans="1:5" ht="20.25" x14ac:dyDescent="0.25">
      <c r="A8" s="20" t="s">
        <v>57</v>
      </c>
      <c r="B8" s="21" t="s">
        <v>56</v>
      </c>
      <c r="C8" s="25">
        <v>4203</v>
      </c>
      <c r="D8" s="25">
        <v>2078.0189999999998</v>
      </c>
      <c r="E8" s="25">
        <f t="shared" ref="E8:E17" si="1">D8/C8*100</f>
        <v>49.441327623126334</v>
      </c>
    </row>
    <row r="9" spans="1:5" s="22" customFormat="1" ht="20.25" x14ac:dyDescent="0.25">
      <c r="A9" s="27" t="s">
        <v>13</v>
      </c>
      <c r="B9" s="28" t="s">
        <v>14</v>
      </c>
      <c r="C9" s="24">
        <f>C11+C12+C13</f>
        <v>124202</v>
      </c>
      <c r="D9" s="24">
        <f t="shared" ref="D9" si="2">D11+D12+D13</f>
        <v>44641.872000000003</v>
      </c>
      <c r="E9" s="25">
        <f t="shared" si="1"/>
        <v>35.942957440298869</v>
      </c>
    </row>
    <row r="10" spans="1:5" ht="37.5" hidden="1" x14ac:dyDescent="0.25">
      <c r="A10" s="20" t="s">
        <v>15</v>
      </c>
      <c r="B10" s="21" t="s">
        <v>16</v>
      </c>
      <c r="C10" s="25">
        <v>200</v>
      </c>
      <c r="D10" s="25">
        <v>60.29363</v>
      </c>
      <c r="E10" s="25">
        <f t="shared" si="1"/>
        <v>30.146815</v>
      </c>
    </row>
    <row r="11" spans="1:5" ht="56.25" x14ac:dyDescent="0.25">
      <c r="A11" s="20" t="s">
        <v>55</v>
      </c>
      <c r="B11" s="21" t="s">
        <v>54</v>
      </c>
      <c r="C11" s="25">
        <v>88</v>
      </c>
      <c r="D11" s="25">
        <v>14.539</v>
      </c>
      <c r="E11" s="25">
        <f t="shared" si="1"/>
        <v>16.521590909090907</v>
      </c>
    </row>
    <row r="12" spans="1:5" ht="20.25" x14ac:dyDescent="0.25">
      <c r="A12" s="20" t="s">
        <v>29</v>
      </c>
      <c r="B12" s="21" t="s">
        <v>30</v>
      </c>
      <c r="C12" s="25">
        <v>200</v>
      </c>
      <c r="D12" s="25">
        <v>346.363</v>
      </c>
      <c r="E12" s="25">
        <f t="shared" si="1"/>
        <v>173.1815</v>
      </c>
    </row>
    <row r="13" spans="1:5" ht="40.5" customHeight="1" x14ac:dyDescent="0.25">
      <c r="A13" s="20" t="s">
        <v>53</v>
      </c>
      <c r="B13" s="21" t="s">
        <v>52</v>
      </c>
      <c r="C13" s="25">
        <v>123914</v>
      </c>
      <c r="D13" s="25">
        <v>44280.97</v>
      </c>
      <c r="E13" s="25">
        <f t="shared" si="1"/>
        <v>35.735243798118049</v>
      </c>
    </row>
    <row r="14" spans="1:5" s="35" customFormat="1" ht="27" hidden="1" customHeight="1" x14ac:dyDescent="0.35">
      <c r="A14" s="36"/>
      <c r="B14" s="37" t="s">
        <v>51</v>
      </c>
      <c r="C14" s="24"/>
      <c r="D14" s="24"/>
      <c r="E14" s="24" t="e">
        <f t="shared" si="1"/>
        <v>#DIV/0!</v>
      </c>
    </row>
    <row r="15" spans="1:5" s="35" customFormat="1" ht="26.25" customHeight="1" x14ac:dyDescent="0.35">
      <c r="A15" s="36" t="s">
        <v>31</v>
      </c>
      <c r="B15" s="37" t="s">
        <v>32</v>
      </c>
      <c r="C15" s="24">
        <f>C16</f>
        <v>2285.0520000000001</v>
      </c>
      <c r="D15" s="24">
        <f>D16</f>
        <v>2996.4989999999998</v>
      </c>
      <c r="E15" s="24">
        <f t="shared" si="1"/>
        <v>131.13482756628733</v>
      </c>
    </row>
    <row r="16" spans="1:5" ht="68.25" customHeight="1" x14ac:dyDescent="0.25">
      <c r="A16" s="47">
        <v>42000000</v>
      </c>
      <c r="B16" s="21" t="s">
        <v>73</v>
      </c>
      <c r="C16" s="25">
        <v>2285.0520000000001</v>
      </c>
      <c r="D16" s="25">
        <v>2996.4989999999998</v>
      </c>
      <c r="E16" s="25">
        <f t="shared" si="1"/>
        <v>131.13482756628733</v>
      </c>
    </row>
    <row r="17" spans="1:6" s="35" customFormat="1" ht="21" x14ac:dyDescent="0.35">
      <c r="A17" s="36" t="s">
        <v>49</v>
      </c>
      <c r="B17" s="37" t="s">
        <v>50</v>
      </c>
      <c r="C17" s="24">
        <f>C7+C15+C9</f>
        <v>130690.052</v>
      </c>
      <c r="D17" s="24">
        <f>D7+D15+D9</f>
        <v>49716.39</v>
      </c>
      <c r="E17" s="24">
        <f t="shared" si="1"/>
        <v>38.041449398153119</v>
      </c>
    </row>
    <row r="19" spans="1:6" ht="18.75" x14ac:dyDescent="0.3">
      <c r="A19" s="46"/>
      <c r="B19" s="12"/>
      <c r="C19" s="12"/>
      <c r="D19" s="12"/>
      <c r="E19" s="12"/>
      <c r="F19" s="12"/>
    </row>
  </sheetData>
  <mergeCells count="1">
    <mergeCell ref="A3:E3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Загальний фонд 01.04.2024</vt:lpstr>
      <vt:lpstr>Спеціальний фонд 01.04.2024</vt:lpstr>
      <vt:lpstr>'Спеціальний фонд 01.04.2024'!Область_друку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Кафтан Наталія Михайлівна</cp:lastModifiedBy>
  <cp:lastPrinted>2024-04-03T09:56:10Z</cp:lastPrinted>
  <dcterms:created xsi:type="dcterms:W3CDTF">2021-04-02T06:15:15Z</dcterms:created>
  <dcterms:modified xsi:type="dcterms:W3CDTF">2024-04-03T09:56:36Z</dcterms:modified>
</cp:coreProperties>
</file>