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E\2026\Публічні інвестиції\Протокол_засідання комісії з розподілу ПІП\"/>
    </mc:Choice>
  </mc:AlternateContent>
  <bookViews>
    <workbookView xWindow="-120" yWindow="-120" windowWidth="29040" windowHeight="15840"/>
  </bookViews>
  <sheets>
    <sheet name="Аркуш1 (3)" sheetId="3" r:id="rId1"/>
  </sheets>
  <definedNames>
    <definedName name="_xlnm.Print_Titles" localSheetId="0">'Аркуш1 (3)'!$6:$7</definedName>
    <definedName name="_xlnm.Print_Area" localSheetId="0">'Аркуш1 (3)'!$A$1:$K$26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26" i="3"/>
  <c r="G25" i="3" l="1"/>
  <c r="H25" i="3"/>
  <c r="F25" i="3"/>
  <c r="I25" i="3" s="1"/>
  <c r="F24" i="3"/>
  <c r="I24" i="3" s="1"/>
  <c r="I26" i="3"/>
  <c r="G26" i="3"/>
  <c r="H26" i="3"/>
  <c r="G24" i="3"/>
  <c r="H24" i="3"/>
  <c r="I19" i="3"/>
  <c r="I22" i="3"/>
  <c r="G20" i="3"/>
  <c r="H20" i="3"/>
  <c r="F20" i="3"/>
  <c r="F23" i="3" s="1"/>
  <c r="I23" i="3" s="1"/>
  <c r="G8" i="3"/>
  <c r="G23" i="3" s="1"/>
  <c r="H8" i="3"/>
  <c r="H23" i="3" s="1"/>
  <c r="I20" i="3" l="1"/>
  <c r="I11" i="3"/>
  <c r="I10" i="3"/>
  <c r="I13" i="3" l="1"/>
  <c r="I14" i="3"/>
  <c r="I15" i="3"/>
  <c r="I16" i="3"/>
  <c r="I17" i="3"/>
  <c r="I18" i="3"/>
  <c r="I8" i="3" l="1"/>
</calcChain>
</file>

<file path=xl/sharedStrings.xml><?xml version="1.0" encoding="utf-8"?>
<sst xmlns="http://schemas.openxmlformats.org/spreadsheetml/2006/main" count="60" uniqueCount="45">
  <si>
    <t>№
п/п</t>
  </si>
  <si>
    <t>Унікальний
ідентифікатор
публічного
інвестиційного
проекту /
програми
публічних
інвестицій</t>
  </si>
  <si>
    <t>Назва публічного
інвестиційного
проекту /
програми
публічних
інвестицій</t>
  </si>
  <si>
    <t>Сектор/
галузь</t>
  </si>
  <si>
    <t>Розподіл публічних інвестицій на
підготовку та реалізацію
публічних інвестиційних проектів
та програм публічних інвестицій</t>
  </si>
  <si>
    <t>разом</t>
  </si>
  <si>
    <t>Джерела і
механізми
фінансового
забезпечення</t>
  </si>
  <si>
    <t>Головний
розпорядник
бюджетних
коштів</t>
  </si>
  <si>
    <t>РАЗОМ за секторами (галузями)</t>
  </si>
  <si>
    <t>тис. гривень</t>
  </si>
  <si>
    <t>Довідково в ДРІМ аналітика</t>
  </si>
  <si>
    <t>2026 рік</t>
  </si>
  <si>
    <t>2027 рік</t>
  </si>
  <si>
    <t>2028 рік</t>
  </si>
  <si>
    <t>Зміни до консолідованого переліку
публічних інвестиційних проектів та програм публічних інвестицій єдиного проектного портфеля публічних інвестицій Тернопільської області  
 і розподіл публічних інвестицій на їх підготовку та реалізацію за роками у розрізі джерел і механізмів
фінансового забезпечення  (проекти, які включені до ЄПП)</t>
  </si>
  <si>
    <t xml:space="preserve">Додаток </t>
  </si>
  <si>
    <t>Нові публічні інвестиційні проекти (програми публічних інвестицій):</t>
  </si>
  <si>
    <t>ОСВІТА І НАУКА</t>
  </si>
  <si>
    <t>Освіта і наука</t>
  </si>
  <si>
    <t>Бал за пріоритезацією в єдиному проектному портфелі публічних інвестицій регіону (територіальної громади)
(для нових проектів /програм)</t>
  </si>
  <si>
    <t>Державний бюджет (субвенція)</t>
  </si>
  <si>
    <t>в тому числі:</t>
  </si>
  <si>
    <t>обласний бюджет</t>
  </si>
  <si>
    <t>державний бюджет</t>
  </si>
  <si>
    <t>Департамент освіти і науки обласної державної адміністрації</t>
  </si>
  <si>
    <t>Розпочаті публічні інвестиційні проєкти (програми публічних інвестицій):</t>
  </si>
  <si>
    <t>160426-64465BB1</t>
  </si>
  <si>
    <t>Лабораторія НУШ</t>
  </si>
  <si>
    <t>Обласний бюджет (співфінансування)</t>
  </si>
  <si>
    <t>150426-328FE265</t>
  </si>
  <si>
    <t>Проєкт модернізації деревообробної майстерні Кременецького лісотехнічного фахового коледжу з метою оновлення матеріально-технічної бази та підвищення ефективності практичної підготовки фахівців</t>
  </si>
  <si>
    <t>150426-EC8BEED1</t>
  </si>
  <si>
    <t>Навчально-виробнича майстерня транспортних технологій нового покоління</t>
  </si>
  <si>
    <t>080626-0747CBC9</t>
  </si>
  <si>
    <t>Сучасний освітній простір в Теребовлянському академічному ліцеї імені Ярослави Стецько Тернопільської обласної ради</t>
  </si>
  <si>
    <t>210426-A83C8912</t>
  </si>
  <si>
    <t>Закупівля шкільних автобусів для забезпечення безперешкодного доступу до освіти для територіальних громад Тернопільської області</t>
  </si>
  <si>
    <t>Бюджети територіальних громад (співфінансування)</t>
  </si>
  <si>
    <t>СОЦІАЛЬНА СФЕРА</t>
  </si>
  <si>
    <t>250925-F2E9AE64</t>
  </si>
  <si>
    <t>Нове будівництво ветеранського простору у селі Петриків Тернопільського районуˮ</t>
  </si>
  <si>
    <t>бюджети територіальних громад</t>
  </si>
  <si>
    <t>Управління з питань ветеранської політики Тернопільської обласної державної адміністрації</t>
  </si>
  <si>
    <t>Обласний бюджет</t>
  </si>
  <si>
    <t>до протоколу  засідання обласної комісії з питань розподілу публічних інвестицій від 06.08.2026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</si>
</sst>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1" x14ac:knownFonts="1">
    <font>
      <sz val="10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2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5" fillId="0" borderId="4" xfId="0" applyNumberFormat="1" applyFont="1" applyBorder="1"/>
    <xf numFmtId="0" fontId="6" fillId="0" borderId="6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7" fillId="0" borderId="1" xfId="0" applyFont="1" applyBorder="1"/>
    <xf numFmtId="165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/>
    <xf numFmtId="0" fontId="7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top"/>
    </xf>
    <xf numFmtId="1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1" fontId="6" fillId="0" borderId="5" xfId="0" applyNumberFormat="1" applyFont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view="pageBreakPreview" topLeftCell="A13" zoomScale="35" zoomScaleNormal="100" zoomScaleSheetLayoutView="35" workbookViewId="0">
      <selection activeCell="D16" sqref="D16:D17"/>
    </sheetView>
  </sheetViews>
  <sheetFormatPr defaultColWidth="9.109375" defaultRowHeight="31.2" x14ac:dyDescent="0.6"/>
  <cols>
    <col min="1" max="1" width="14.33203125" style="3" customWidth="1"/>
    <col min="2" max="2" width="48.88671875" style="3" customWidth="1"/>
    <col min="3" max="3" width="154.88671875" style="3" customWidth="1"/>
    <col min="4" max="4" width="40.33203125" style="3" customWidth="1"/>
    <col min="5" max="5" width="58.5546875" style="3" customWidth="1"/>
    <col min="6" max="6" width="39" style="3" customWidth="1"/>
    <col min="7" max="7" width="32.5546875" style="3" customWidth="1"/>
    <col min="8" max="8" width="29.88671875" style="3" customWidth="1"/>
    <col min="9" max="9" width="32.33203125" style="3" customWidth="1"/>
    <col min="10" max="10" width="43.88671875" style="3" customWidth="1"/>
    <col min="11" max="11" width="81" style="3" customWidth="1"/>
    <col min="12" max="12" width="15.44140625" style="2" hidden="1" customWidth="1"/>
    <col min="13" max="13" width="9.109375" style="3"/>
    <col min="14" max="14" width="13.88671875" style="3" bestFit="1" customWidth="1"/>
    <col min="15" max="16384" width="9.109375" style="3"/>
  </cols>
  <sheetData>
    <row r="1" spans="1:12" ht="47.25" customHeight="1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9" t="s">
        <v>15</v>
      </c>
    </row>
    <row r="2" spans="1:12" ht="184.5" customHeight="1" x14ac:dyDescent="0.6">
      <c r="A2" s="1"/>
      <c r="B2" s="1"/>
      <c r="C2" s="1"/>
      <c r="D2" s="1"/>
      <c r="E2" s="1"/>
      <c r="F2" s="1"/>
      <c r="G2" s="1"/>
      <c r="H2" s="1"/>
      <c r="I2" s="1"/>
      <c r="J2" s="1"/>
      <c r="K2" s="16" t="s">
        <v>44</v>
      </c>
    </row>
    <row r="3" spans="1:12" x14ac:dyDescent="0.6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28" customHeight="1" x14ac:dyDescent="0.6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8"/>
    </row>
    <row r="5" spans="1:12" ht="51.75" customHeight="1" x14ac:dyDescent="0.6">
      <c r="A5" s="9"/>
      <c r="B5" s="9"/>
      <c r="C5" s="9"/>
      <c r="D5" s="9"/>
      <c r="E5" s="9"/>
      <c r="F5" s="9"/>
      <c r="G5" s="9"/>
      <c r="H5" s="9"/>
      <c r="I5" s="9"/>
      <c r="J5" s="9"/>
      <c r="K5" s="10" t="s">
        <v>9</v>
      </c>
      <c r="L5" s="8"/>
    </row>
    <row r="6" spans="1:12" ht="162.75" customHeight="1" x14ac:dyDescent="0.6">
      <c r="A6" s="38" t="s">
        <v>0</v>
      </c>
      <c r="B6" s="38" t="s">
        <v>1</v>
      </c>
      <c r="C6" s="38" t="s">
        <v>2</v>
      </c>
      <c r="D6" s="38" t="s">
        <v>3</v>
      </c>
      <c r="E6" s="38" t="s">
        <v>19</v>
      </c>
      <c r="F6" s="40" t="s">
        <v>4</v>
      </c>
      <c r="G6" s="41"/>
      <c r="H6" s="41"/>
      <c r="I6" s="42"/>
      <c r="J6" s="38" t="s">
        <v>6</v>
      </c>
      <c r="K6" s="38" t="s">
        <v>7</v>
      </c>
      <c r="L6" s="38" t="s">
        <v>10</v>
      </c>
    </row>
    <row r="7" spans="1:12" ht="179.25" customHeight="1" x14ac:dyDescent="0.6">
      <c r="A7" s="39"/>
      <c r="B7" s="39"/>
      <c r="C7" s="39"/>
      <c r="D7" s="39"/>
      <c r="E7" s="39"/>
      <c r="F7" s="6" t="s">
        <v>11</v>
      </c>
      <c r="G7" s="6" t="s">
        <v>12</v>
      </c>
      <c r="H7" s="6" t="s">
        <v>13</v>
      </c>
      <c r="I7" s="7" t="s">
        <v>5</v>
      </c>
      <c r="J7" s="39"/>
      <c r="K7" s="39"/>
      <c r="L7" s="39"/>
    </row>
    <row r="8" spans="1:12" ht="60.75" customHeight="1" x14ac:dyDescent="0.6">
      <c r="A8" s="21"/>
      <c r="B8" s="51" t="s">
        <v>17</v>
      </c>
      <c r="C8" s="51"/>
      <c r="D8" s="22"/>
      <c r="E8" s="21"/>
      <c r="F8" s="23">
        <f>F10+F11+F13+F14+F15+F16+F17+F18+F19</f>
        <v>91158.058000000005</v>
      </c>
      <c r="G8" s="23">
        <f>G10+G11+G13+G14+G15+G16+G17+G18+G19</f>
        <v>0</v>
      </c>
      <c r="H8" s="23">
        <f>H10+H11+H13+H14+H15+H16+H17+H18+H19</f>
        <v>0</v>
      </c>
      <c r="I8" s="23">
        <f>SUM(F8:H8)</f>
        <v>91158.058000000005</v>
      </c>
      <c r="J8" s="13"/>
      <c r="K8" s="11"/>
      <c r="L8" s="12"/>
    </row>
    <row r="9" spans="1:12" ht="60.75" customHeight="1" x14ac:dyDescent="0.6">
      <c r="A9" s="21"/>
      <c r="B9" s="52" t="s">
        <v>25</v>
      </c>
      <c r="C9" s="53"/>
      <c r="D9" s="22"/>
      <c r="E9" s="21"/>
      <c r="F9" s="23"/>
      <c r="G9" s="23"/>
      <c r="H9" s="23"/>
      <c r="I9" s="23"/>
      <c r="J9" s="13"/>
      <c r="K9" s="11"/>
      <c r="L9" s="12"/>
    </row>
    <row r="10" spans="1:12" ht="121.8" customHeight="1" x14ac:dyDescent="0.6">
      <c r="A10" s="54">
        <v>1</v>
      </c>
      <c r="B10" s="58" t="s">
        <v>26</v>
      </c>
      <c r="C10" s="56" t="s">
        <v>27</v>
      </c>
      <c r="D10" s="54" t="s">
        <v>18</v>
      </c>
      <c r="E10" s="21"/>
      <c r="F10" s="24">
        <v>444.05799999999999</v>
      </c>
      <c r="G10" s="23"/>
      <c r="H10" s="23"/>
      <c r="I10" s="23">
        <f t="shared" ref="I10" si="0">SUM(F10:H10)</f>
        <v>444.05799999999999</v>
      </c>
      <c r="J10" s="13" t="s">
        <v>20</v>
      </c>
      <c r="K10" s="56" t="s">
        <v>24</v>
      </c>
      <c r="L10" s="12"/>
    </row>
    <row r="11" spans="1:12" ht="109.8" customHeight="1" x14ac:dyDescent="0.6">
      <c r="A11" s="55"/>
      <c r="B11" s="59"/>
      <c r="C11" s="60"/>
      <c r="D11" s="55"/>
      <c r="E11" s="21"/>
      <c r="F11" s="24">
        <v>300</v>
      </c>
      <c r="G11" s="23"/>
      <c r="H11" s="23"/>
      <c r="I11" s="23">
        <f t="shared" ref="I11:I22" si="1">SUM(F11:H11)</f>
        <v>300</v>
      </c>
      <c r="J11" s="13" t="s">
        <v>28</v>
      </c>
      <c r="K11" s="57"/>
      <c r="L11" s="12"/>
    </row>
    <row r="12" spans="1:12" ht="73.5" customHeight="1" x14ac:dyDescent="0.6">
      <c r="A12" s="21"/>
      <c r="B12" s="32" t="s">
        <v>16</v>
      </c>
      <c r="C12" s="32"/>
      <c r="D12" s="32"/>
      <c r="E12" s="21"/>
      <c r="F12" s="15"/>
      <c r="G12" s="15"/>
      <c r="H12" s="15"/>
      <c r="I12" s="23"/>
      <c r="J12" s="13"/>
      <c r="K12" s="11"/>
      <c r="L12" s="12"/>
    </row>
    <row r="13" spans="1:12" ht="141" customHeight="1" x14ac:dyDescent="0.6">
      <c r="A13" s="54">
        <v>1</v>
      </c>
      <c r="B13" s="61" t="s">
        <v>29</v>
      </c>
      <c r="C13" s="56" t="s">
        <v>30</v>
      </c>
      <c r="D13" s="54" t="s">
        <v>18</v>
      </c>
      <c r="E13" s="14"/>
      <c r="F13" s="24">
        <v>5809</v>
      </c>
      <c r="G13" s="24"/>
      <c r="H13" s="24"/>
      <c r="I13" s="23">
        <f t="shared" si="1"/>
        <v>5809</v>
      </c>
      <c r="J13" s="13" t="s">
        <v>20</v>
      </c>
      <c r="K13" s="56" t="s">
        <v>24</v>
      </c>
      <c r="L13" s="12"/>
    </row>
    <row r="14" spans="1:12" ht="109.8" customHeight="1" x14ac:dyDescent="0.6">
      <c r="A14" s="55"/>
      <c r="B14" s="62"/>
      <c r="C14" s="60"/>
      <c r="D14" s="55"/>
      <c r="E14" s="21"/>
      <c r="F14" s="24">
        <v>1500</v>
      </c>
      <c r="G14" s="24"/>
      <c r="H14" s="24"/>
      <c r="I14" s="23">
        <f t="shared" si="1"/>
        <v>1500</v>
      </c>
      <c r="J14" s="13" t="s">
        <v>28</v>
      </c>
      <c r="K14" s="57"/>
      <c r="L14" s="12"/>
    </row>
    <row r="15" spans="1:12" ht="118.8" customHeight="1" x14ac:dyDescent="0.6">
      <c r="A15" s="33">
        <v>2</v>
      </c>
      <c r="B15" s="34" t="s">
        <v>31</v>
      </c>
      <c r="C15" s="36" t="s">
        <v>32</v>
      </c>
      <c r="D15" s="35" t="s">
        <v>18</v>
      </c>
      <c r="E15" s="21"/>
      <c r="F15" s="14">
        <v>500</v>
      </c>
      <c r="G15" s="24"/>
      <c r="H15" s="24"/>
      <c r="I15" s="23">
        <f t="shared" si="1"/>
        <v>500</v>
      </c>
      <c r="J15" s="13" t="s">
        <v>28</v>
      </c>
      <c r="K15" s="11" t="s">
        <v>24</v>
      </c>
      <c r="L15" s="12"/>
    </row>
    <row r="16" spans="1:12" ht="116.4" customHeight="1" x14ac:dyDescent="0.6">
      <c r="A16" s="54">
        <v>3</v>
      </c>
      <c r="B16" s="61" t="s">
        <v>33</v>
      </c>
      <c r="C16" s="56" t="s">
        <v>34</v>
      </c>
      <c r="D16" s="58" t="s">
        <v>18</v>
      </c>
      <c r="E16" s="21"/>
      <c r="F16" s="14">
        <v>6300</v>
      </c>
      <c r="G16" s="24"/>
      <c r="H16" s="24"/>
      <c r="I16" s="23">
        <f t="shared" si="1"/>
        <v>6300</v>
      </c>
      <c r="J16" s="13" t="s">
        <v>20</v>
      </c>
      <c r="K16" s="56" t="s">
        <v>24</v>
      </c>
      <c r="L16" s="12"/>
    </row>
    <row r="17" spans="1:14" ht="108" customHeight="1" x14ac:dyDescent="0.6">
      <c r="A17" s="55"/>
      <c r="B17" s="62"/>
      <c r="C17" s="60"/>
      <c r="D17" s="59"/>
      <c r="E17" s="14"/>
      <c r="F17" s="14">
        <v>700</v>
      </c>
      <c r="G17" s="24"/>
      <c r="H17" s="24"/>
      <c r="I17" s="23">
        <f t="shared" si="1"/>
        <v>700</v>
      </c>
      <c r="J17" s="13" t="s">
        <v>28</v>
      </c>
      <c r="K17" s="60"/>
      <c r="L17" s="12"/>
    </row>
    <row r="18" spans="1:14" ht="142.19999999999999" customHeight="1" x14ac:dyDescent="0.6">
      <c r="A18" s="54">
        <v>4</v>
      </c>
      <c r="B18" s="58" t="s">
        <v>35</v>
      </c>
      <c r="C18" s="56" t="s">
        <v>36</v>
      </c>
      <c r="D18" s="58" t="s">
        <v>18</v>
      </c>
      <c r="E18" s="21"/>
      <c r="F18" s="14">
        <v>59981</v>
      </c>
      <c r="G18" s="24"/>
      <c r="H18" s="24"/>
      <c r="I18" s="23">
        <f t="shared" si="1"/>
        <v>59981</v>
      </c>
      <c r="J18" s="13" t="s">
        <v>20</v>
      </c>
      <c r="K18" s="56" t="s">
        <v>24</v>
      </c>
      <c r="L18" s="12"/>
    </row>
    <row r="19" spans="1:14" ht="210.6" customHeight="1" x14ac:dyDescent="0.6">
      <c r="A19" s="55"/>
      <c r="B19" s="59"/>
      <c r="C19" s="60"/>
      <c r="D19" s="59"/>
      <c r="E19" s="25"/>
      <c r="F19" s="14">
        <v>15624</v>
      </c>
      <c r="G19" s="15"/>
      <c r="H19" s="15"/>
      <c r="I19" s="23">
        <f>SUM(F19:H19)</f>
        <v>15624</v>
      </c>
      <c r="J19" s="13" t="s">
        <v>37</v>
      </c>
      <c r="K19" s="60"/>
      <c r="L19" s="12"/>
    </row>
    <row r="20" spans="1:14" ht="52.8" customHeight="1" x14ac:dyDescent="0.6">
      <c r="A20" s="26"/>
      <c r="B20" s="49" t="s">
        <v>38</v>
      </c>
      <c r="C20" s="50"/>
      <c r="D20" s="19"/>
      <c r="E20" s="25"/>
      <c r="F20" s="15">
        <f>F22</f>
        <v>613.20600000000002</v>
      </c>
      <c r="G20" s="15">
        <f t="shared" ref="G20:H20" si="2">G22</f>
        <v>0</v>
      </c>
      <c r="H20" s="15">
        <f t="shared" si="2"/>
        <v>0</v>
      </c>
      <c r="I20" s="23">
        <f t="shared" si="1"/>
        <v>613.20600000000002</v>
      </c>
      <c r="J20" s="13"/>
      <c r="K20" s="11"/>
      <c r="L20" s="20"/>
    </row>
    <row r="21" spans="1:14" ht="52.8" customHeight="1" x14ac:dyDescent="0.6">
      <c r="A21" s="26"/>
      <c r="B21" s="49" t="s">
        <v>16</v>
      </c>
      <c r="C21" s="50"/>
      <c r="D21" s="19"/>
      <c r="E21" s="25"/>
      <c r="F21" s="14"/>
      <c r="G21" s="15"/>
      <c r="H21" s="15"/>
      <c r="I21" s="23"/>
      <c r="J21" s="13"/>
      <c r="K21" s="11"/>
      <c r="L21" s="20"/>
    </row>
    <row r="22" spans="1:14" ht="129" customHeight="1" x14ac:dyDescent="0.6">
      <c r="A22" s="26">
        <v>1</v>
      </c>
      <c r="B22" s="19" t="s">
        <v>39</v>
      </c>
      <c r="C22" s="27" t="s">
        <v>40</v>
      </c>
      <c r="D22" s="19"/>
      <c r="E22" s="25"/>
      <c r="F22" s="14">
        <v>613.20600000000002</v>
      </c>
      <c r="G22" s="15"/>
      <c r="H22" s="15"/>
      <c r="I22" s="23">
        <f t="shared" si="1"/>
        <v>613.20600000000002</v>
      </c>
      <c r="J22" s="13" t="s">
        <v>43</v>
      </c>
      <c r="K22" s="11" t="s">
        <v>42</v>
      </c>
      <c r="L22" s="20"/>
    </row>
    <row r="23" spans="1:14" s="5" customFormat="1" ht="63" customHeight="1" x14ac:dyDescent="0.6">
      <c r="A23" s="28" t="s">
        <v>8</v>
      </c>
      <c r="B23" s="28"/>
      <c r="C23" s="28"/>
      <c r="D23" s="28"/>
      <c r="E23" s="28"/>
      <c r="F23" s="29">
        <f>F8+F20</f>
        <v>91771.26400000001</v>
      </c>
      <c r="G23" s="29">
        <f>G8+G20</f>
        <v>0</v>
      </c>
      <c r="H23" s="29">
        <f>H8+H20</f>
        <v>0</v>
      </c>
      <c r="I23" s="29">
        <f>SUM(F23:H23)</f>
        <v>91771.26400000001</v>
      </c>
      <c r="J23" s="28"/>
      <c r="K23" s="28"/>
      <c r="L23" s="18"/>
      <c r="M23" s="4"/>
      <c r="N23" s="4"/>
    </row>
    <row r="24" spans="1:14" ht="45.75" customHeight="1" x14ac:dyDescent="0.6">
      <c r="A24" s="43" t="s">
        <v>21</v>
      </c>
      <c r="B24" s="44"/>
      <c r="C24" s="30" t="s">
        <v>22</v>
      </c>
      <c r="D24" s="31"/>
      <c r="E24" s="31"/>
      <c r="F24" s="14">
        <f>F11+F14+F15+F17++F22</f>
        <v>3613.2060000000001</v>
      </c>
      <c r="G24" s="14">
        <f>G11+G14+G15+G17++G22</f>
        <v>0</v>
      </c>
      <c r="H24" s="14">
        <f>H11+H14+H15+H17++H22</f>
        <v>0</v>
      </c>
      <c r="I24" s="29">
        <f>SUM(F24:H24)</f>
        <v>3613.2060000000001</v>
      </c>
      <c r="J24" s="31"/>
      <c r="K24" s="31"/>
    </row>
    <row r="25" spans="1:14" ht="45.75" customHeight="1" x14ac:dyDescent="0.6">
      <c r="A25" s="45"/>
      <c r="B25" s="46"/>
      <c r="C25" s="30" t="s">
        <v>41</v>
      </c>
      <c r="D25" s="31"/>
      <c r="E25" s="31"/>
      <c r="F25" s="14">
        <f>F19</f>
        <v>15624</v>
      </c>
      <c r="G25" s="14">
        <f t="shared" ref="G25:H25" si="3">G19</f>
        <v>0</v>
      </c>
      <c r="H25" s="14">
        <f t="shared" si="3"/>
        <v>0</v>
      </c>
      <c r="I25" s="29">
        <f>SUM(F25:H25)</f>
        <v>15624</v>
      </c>
      <c r="J25" s="31"/>
      <c r="K25" s="31"/>
    </row>
    <row r="26" spans="1:14" ht="45.75" customHeight="1" x14ac:dyDescent="0.6">
      <c r="A26" s="47"/>
      <c r="B26" s="48"/>
      <c r="C26" s="30" t="s">
        <v>23</v>
      </c>
      <c r="D26" s="31"/>
      <c r="E26" s="31"/>
      <c r="F26" s="14">
        <f>F10+F13+F16+F18</f>
        <v>72534.058000000005</v>
      </c>
      <c r="G26" s="14">
        <f>G10+G13+G16+G18</f>
        <v>0</v>
      </c>
      <c r="H26" s="14">
        <f>H10+H13+H16+H18</f>
        <v>0</v>
      </c>
      <c r="I26" s="29">
        <f>SUM(F26:H26)</f>
        <v>72534.058000000005</v>
      </c>
      <c r="J26" s="31"/>
      <c r="K26" s="31"/>
    </row>
    <row r="38" spans="3:3" x14ac:dyDescent="0.6">
      <c r="C38" s="17"/>
    </row>
  </sheetData>
  <mergeCells count="35">
    <mergeCell ref="K18:K19"/>
    <mergeCell ref="A16:A17"/>
    <mergeCell ref="B16:B17"/>
    <mergeCell ref="C16:C17"/>
    <mergeCell ref="D16:D17"/>
    <mergeCell ref="K16:K17"/>
    <mergeCell ref="D18:D19"/>
    <mergeCell ref="A18:A19"/>
    <mergeCell ref="B18:B19"/>
    <mergeCell ref="C18:C19"/>
    <mergeCell ref="A24:B26"/>
    <mergeCell ref="B20:C20"/>
    <mergeCell ref="B21:C21"/>
    <mergeCell ref="L6:L7"/>
    <mergeCell ref="B8:C8"/>
    <mergeCell ref="B9:C9"/>
    <mergeCell ref="D10:D11"/>
    <mergeCell ref="K10:K11"/>
    <mergeCell ref="B10:B11"/>
    <mergeCell ref="C10:C11"/>
    <mergeCell ref="K13:K14"/>
    <mergeCell ref="A10:A11"/>
    <mergeCell ref="C13:C14"/>
    <mergeCell ref="B13:B14"/>
    <mergeCell ref="A13:A14"/>
    <mergeCell ref="D13:D14"/>
    <mergeCell ref="A4:K4"/>
    <mergeCell ref="A6:A7"/>
    <mergeCell ref="B6:B7"/>
    <mergeCell ref="C6:C7"/>
    <mergeCell ref="D6:D7"/>
    <mergeCell ref="E6:E7"/>
    <mergeCell ref="F6:I6"/>
    <mergeCell ref="J6:J7"/>
    <mergeCell ref="K6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5" fitToHeight="2" orientation="landscape" verticalDpi="0" r:id="rId1"/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 (3)</vt:lpstr>
      <vt:lpstr>'Аркуш1 (3)'!Заголовки_для_печати</vt:lpstr>
      <vt:lpstr>'Аркуш1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Ядловська Оксана Іванівна</dc:creator>
  <cp:lastModifiedBy>Синельник Ольга Тарасівна</cp:lastModifiedBy>
  <cp:lastPrinted>2026-08-10T07:42:39Z</cp:lastPrinted>
  <dcterms:created xsi:type="dcterms:W3CDTF">2025-11-20T13:08:54Z</dcterms:created>
  <dcterms:modified xsi:type="dcterms:W3CDTF">2026-08-10T08:10:44Z</dcterms:modified>
</cp:coreProperties>
</file>