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Іра Руснак\Доходи та Видатки (до 5 числа)\01.05.2026\"/>
    </mc:Choice>
  </mc:AlternateContent>
  <xr:revisionPtr revIDLastSave="0" documentId="13_ncr:1_{6299D680-B1CB-4471-A569-CA1033DE07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Загальний фонд 01.05.2026" sheetId="4" r:id="rId1"/>
    <sheet name="Спеціальний фонд 01.05.2026" sheetId="3" r:id="rId2"/>
  </sheets>
  <definedNames>
    <definedName name="_xlnm.Print_Area" localSheetId="1">'Спеціальний фонд 01.05.2026'!$A$1:$E$15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4" l="1"/>
  <c r="D23" i="4"/>
  <c r="E19" i="4"/>
  <c r="D19" i="4"/>
  <c r="E12" i="4"/>
  <c r="D12" i="4"/>
  <c r="E7" i="4"/>
  <c r="D7" i="4"/>
  <c r="F8" i="4"/>
  <c r="F9" i="4"/>
  <c r="F10" i="4"/>
  <c r="F11" i="4"/>
  <c r="F13" i="4"/>
  <c r="F14" i="4"/>
  <c r="F15" i="4"/>
  <c r="F16" i="4"/>
  <c r="F17" i="4"/>
  <c r="F20" i="4"/>
  <c r="F21" i="4"/>
  <c r="F22" i="4"/>
  <c r="D13" i="3"/>
  <c r="C13" i="3"/>
  <c r="D9" i="3"/>
  <c r="C9" i="3"/>
  <c r="D7" i="3"/>
  <c r="C7" i="3"/>
  <c r="E8" i="3"/>
  <c r="E12" i="3"/>
  <c r="C15" i="3" l="1"/>
  <c r="F19" i="4"/>
  <c r="F12" i="4"/>
  <c r="F7" i="4"/>
  <c r="E7" i="3"/>
  <c r="D15" i="3"/>
  <c r="E9" i="3"/>
  <c r="E15" i="3" l="1"/>
  <c r="F23" i="4"/>
</calcChain>
</file>

<file path=xl/sharedStrings.xml><?xml version="1.0" encoding="utf-8"?>
<sst xmlns="http://schemas.openxmlformats.org/spreadsheetml/2006/main" count="45" uniqueCount="31">
  <si>
    <t>ККД</t>
  </si>
  <si>
    <t>Податок та збір на доходи фізичних осіб</t>
  </si>
  <si>
    <t>Рентна плата за користування надрами загальнодержавного значення</t>
  </si>
  <si>
    <t>Плата за надання адміністративних послуг</t>
  </si>
  <si>
    <t>Дотації з державного бюджету місцевим бюджетам</t>
  </si>
  <si>
    <t>Субвенції з державного бюджету місцевим бюджетам</t>
  </si>
  <si>
    <t xml:space="preserve"> </t>
  </si>
  <si>
    <t xml:space="preserve">Усього </t>
  </si>
  <si>
    <t>тис. гривень</t>
  </si>
  <si>
    <t>Доходи обласного бюджету</t>
  </si>
  <si>
    <t>% виконання річного плану</t>
  </si>
  <si>
    <t>Субвенції з місцевих бюджетів іншим місцевим бюджетам</t>
  </si>
  <si>
    <t>Офіційні трансферти</t>
  </si>
  <si>
    <t>План на рік з врахуванням змін</t>
  </si>
  <si>
    <t>Інформація про надходження до загального фонду 
обласного бюджету Тернопільської області станом на 01.05.2026</t>
  </si>
  <si>
    <t>Надійшло 
на 01.05.2026</t>
  </si>
  <si>
    <t>Інформація про надходження до спеціального фонду обласного бюджету Тернопільської області станом на 01.05.2026</t>
  </si>
  <si>
    <t>Податкові надходження</t>
  </si>
  <si>
    <t>Екологічний податок</t>
  </si>
  <si>
    <t>Неподаткові надходження</t>
  </si>
  <si>
    <t>Надходження коштів від відшкодування втрат сільськогосподарського і лісогосподарського виробництва</t>
  </si>
  <si>
    <t>Інші надходження</t>
  </si>
  <si>
    <t>Податок на прибуток підприємств</t>
  </si>
  <si>
    <t>Рентна плата за спеціальне використання води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</si>
  <si>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</t>
  </si>
  <si>
    <t>Надходження від орендної плати за користування єдиним майновим комплексом та іншим державним майном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</si>
  <si>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</si>
  <si>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у 2,1 рази</t>
  </si>
  <si>
    <t>у 3,1 рази</t>
  </si>
  <si>
    <t>25000000</t>
  </si>
  <si>
    <t>Власні надходження бюджетних установ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</si>
</sst>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20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Шрифт основного тексту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9">
    <xf numFmtId="0" fontId="0" fillId="0" borderId="0" xfId="0"/>
    <xf numFmtId="0" fontId="7" fillId="0" borderId="0" xfId="0" applyFont="1"/>
    <xf numFmtId="164" fontId="7" fillId="0" borderId="0" xfId="0" applyNumberFormat="1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6" fillId="0" borderId="0" xfId="0" applyFont="1"/>
    <xf numFmtId="165" fontId="11" fillId="2" borderId="1" xfId="0" applyNumberFormat="1" applyFont="1" applyFill="1" applyBorder="1" applyAlignment="1">
      <alignment vertical="center"/>
    </xf>
    <xf numFmtId="165" fontId="12" fillId="2" borderId="1" xfId="0" applyNumberFormat="1" applyFont="1" applyFill="1" applyBorder="1" applyAlignment="1">
      <alignment vertical="center"/>
    </xf>
    <xf numFmtId="164" fontId="12" fillId="0" borderId="0" xfId="0" applyNumberFormat="1" applyFont="1" applyAlignment="1">
      <alignment horizontal="right"/>
    </xf>
    <xf numFmtId="0" fontId="14" fillId="0" borderId="0" xfId="0" applyFont="1"/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right" vertical="center"/>
    </xf>
    <xf numFmtId="0" fontId="18" fillId="0" borderId="1" xfId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165" fontId="11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5" fontId="12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9" fillId="0" borderId="0" xfId="0" applyFont="1"/>
    <xf numFmtId="164" fontId="0" fillId="0" borderId="0" xfId="0" applyNumberFormat="1"/>
    <xf numFmtId="0" fontId="0" fillId="0" borderId="1" xfId="0" applyBorder="1"/>
    <xf numFmtId="164" fontId="7" fillId="0" borderId="0" xfId="0" applyNumberFormat="1" applyFont="1" applyAlignment="1">
      <alignment wrapText="1"/>
    </xf>
    <xf numFmtId="164" fontId="8" fillId="0" borderId="0" xfId="0" applyNumberFormat="1" applyFont="1" applyAlignment="1">
      <alignment horizontal="center" wrapText="1"/>
    </xf>
    <xf numFmtId="164" fontId="9" fillId="0" borderId="1" xfId="0" applyNumberFormat="1" applyFont="1" applyBorder="1" applyAlignment="1">
      <alignment vertical="center" wrapText="1"/>
    </xf>
    <xf numFmtId="164" fontId="10" fillId="0" borderId="1" xfId="0" applyNumberFormat="1" applyFont="1" applyBorder="1" applyAlignment="1">
      <alignment vertical="center" wrapText="1"/>
    </xf>
    <xf numFmtId="164" fontId="11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64" fontId="10" fillId="0" borderId="0" xfId="0" applyNumberFormat="1" applyFont="1" applyAlignment="1">
      <alignment wrapText="1"/>
    </xf>
    <xf numFmtId="164" fontId="9" fillId="0" borderId="0" xfId="0" applyNumberFormat="1" applyFont="1" applyAlignment="1">
      <alignment horizontal="center" wrapText="1"/>
    </xf>
    <xf numFmtId="164" fontId="0" fillId="0" borderId="0" xfId="0" applyNumberFormat="1" applyAlignment="1">
      <alignment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165" fontId="12" fillId="0" borderId="1" xfId="0" applyNumberFormat="1" applyFont="1" applyBorder="1" applyAlignment="1">
      <alignment horizontal="right" vertical="center"/>
    </xf>
    <xf numFmtId="165" fontId="12" fillId="2" borderId="1" xfId="0" applyNumberFormat="1" applyFont="1" applyFill="1" applyBorder="1" applyAlignment="1">
      <alignment horizontal="right" vertical="center"/>
    </xf>
    <xf numFmtId="164" fontId="10" fillId="2" borderId="1" xfId="0" applyNumberFormat="1" applyFont="1" applyFill="1" applyBorder="1" applyAlignment="1">
      <alignment vertical="center" wrapText="1"/>
    </xf>
  </cellXfs>
  <cellStyles count="11">
    <cellStyle name="Normal_Доходи" xfId="2" xr:uid="{00000000-0005-0000-0000-000000000000}"/>
    <cellStyle name="Normalny 2 2" xfId="3" xr:uid="{00000000-0005-0000-0000-000001000000}"/>
    <cellStyle name="Звичайний" xfId="0" builtinId="0"/>
    <cellStyle name="Звичайний 2" xfId="1" xr:uid="{00000000-0005-0000-0000-000003000000}"/>
    <cellStyle name="Звичайний 2 2" xfId="4" xr:uid="{00000000-0005-0000-0000-000004000000}"/>
    <cellStyle name="Звичайний 3" xfId="7" xr:uid="{00000000-0005-0000-0000-000005000000}"/>
    <cellStyle name="Звичайний 4" xfId="8" xr:uid="{00000000-0005-0000-0000-000006000000}"/>
    <cellStyle name="Звичайний 5" xfId="9" xr:uid="{60EC8902-DB99-46BB-B02C-4586F7BF9052}"/>
    <cellStyle name="Звичайний 6" xfId="10" xr:uid="{A6D579EB-26AD-45A7-9478-6E36E25BA89E}"/>
    <cellStyle name="Обычный 2" xfId="6" xr:uid="{00000000-0005-0000-0000-000007000000}"/>
    <cellStyle name="Стиль 1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8E7D1-1C08-47B1-9F8E-36CBD5FAA929}">
  <sheetPr>
    <pageSetUpPr fitToPage="1"/>
  </sheetPr>
  <dimension ref="A1:F23"/>
  <sheetViews>
    <sheetView tabSelected="1" view="pageBreakPreview" topLeftCell="B7" zoomScale="60" zoomScaleNormal="70" workbookViewId="0">
      <selection activeCell="I20" sqref="I20"/>
    </sheetView>
  </sheetViews>
  <sheetFormatPr defaultRowHeight="14.4"/>
  <cols>
    <col min="1" max="1" width="0" hidden="1" customWidth="1"/>
    <col min="2" max="2" width="11.6640625" bestFit="1" customWidth="1"/>
    <col min="3" max="3" width="81.88671875" style="43" customWidth="1"/>
    <col min="4" max="4" width="26.5546875" style="32" bestFit="1" customWidth="1"/>
    <col min="5" max="5" width="20.5546875" style="32" customWidth="1"/>
    <col min="6" max="6" width="21.5546875" style="32" customWidth="1"/>
  </cols>
  <sheetData>
    <row r="1" spans="1:6" ht="18">
      <c r="B1" s="5"/>
      <c r="C1" s="41"/>
      <c r="D1" s="6"/>
      <c r="E1" s="6"/>
      <c r="F1" s="6"/>
    </row>
    <row r="2" spans="1:6" ht="17.399999999999999">
      <c r="B2" s="7"/>
      <c r="C2" s="42"/>
      <c r="D2" s="8"/>
      <c r="E2" s="8"/>
      <c r="F2" s="8"/>
    </row>
    <row r="3" spans="1:6" ht="61.5" customHeight="1">
      <c r="B3" s="45" t="s">
        <v>14</v>
      </c>
      <c r="C3" s="45"/>
      <c r="D3" s="45"/>
      <c r="E3" s="45"/>
      <c r="F3" s="45"/>
    </row>
    <row r="4" spans="1:6" ht="17.399999999999999">
      <c r="B4" s="7"/>
      <c r="C4" s="7"/>
      <c r="D4" s="7"/>
      <c r="E4" s="7"/>
      <c r="F4" s="7"/>
    </row>
    <row r="5" spans="1:6" ht="21">
      <c r="B5" s="5"/>
      <c r="C5" s="41"/>
      <c r="D5" s="6"/>
      <c r="E5" s="6"/>
      <c r="F5" s="20" t="s">
        <v>8</v>
      </c>
    </row>
    <row r="6" spans="1:6" ht="70.2" customHeight="1">
      <c r="A6" s="33"/>
      <c r="B6" s="21" t="s">
        <v>0</v>
      </c>
      <c r="C6" s="22" t="s">
        <v>9</v>
      </c>
      <c r="D6" s="19" t="s">
        <v>13</v>
      </c>
      <c r="E6" s="22" t="s">
        <v>15</v>
      </c>
      <c r="F6" s="18" t="s">
        <v>10</v>
      </c>
    </row>
    <row r="7" spans="1:6" s="13" customFormat="1" ht="25.05" customHeight="1">
      <c r="A7" s="23">
        <v>1</v>
      </c>
      <c r="B7" s="25">
        <v>10000000</v>
      </c>
      <c r="C7" s="36" t="s">
        <v>17</v>
      </c>
      <c r="D7" s="24">
        <f>SUM(D8:D11)</f>
        <v>1487601.392</v>
      </c>
      <c r="E7" s="24">
        <f>SUM(E8:E11)</f>
        <v>510029.47</v>
      </c>
      <c r="F7" s="24">
        <f>E7/D7*100</f>
        <v>34.285358479954958</v>
      </c>
    </row>
    <row r="8" spans="1:6" ht="25.05" customHeight="1">
      <c r="A8" s="40">
        <v>1</v>
      </c>
      <c r="B8" s="27">
        <v>11010000</v>
      </c>
      <c r="C8" s="37" t="s">
        <v>1</v>
      </c>
      <c r="D8" s="26">
        <v>1330398.392</v>
      </c>
      <c r="E8" s="26">
        <v>448332.01199999999</v>
      </c>
      <c r="F8" s="26">
        <f t="shared" ref="F8:F23" si="0">E8/D8*100</f>
        <v>33.699079516025151</v>
      </c>
    </row>
    <row r="9" spans="1:6" ht="25.05" customHeight="1">
      <c r="A9" s="40">
        <v>1</v>
      </c>
      <c r="B9" s="27">
        <v>11020000</v>
      </c>
      <c r="C9" s="37" t="s">
        <v>22</v>
      </c>
      <c r="D9" s="26">
        <v>144900</v>
      </c>
      <c r="E9" s="26">
        <v>58182.891000000003</v>
      </c>
      <c r="F9" s="26">
        <f t="shared" si="0"/>
        <v>40.153824016563149</v>
      </c>
    </row>
    <row r="10" spans="1:6" ht="25.05" customHeight="1">
      <c r="A10" s="40">
        <v>1</v>
      </c>
      <c r="B10" s="27">
        <v>13020000</v>
      </c>
      <c r="C10" s="37" t="s">
        <v>23</v>
      </c>
      <c r="D10" s="26">
        <v>5603</v>
      </c>
      <c r="E10" s="26">
        <v>1548.528</v>
      </c>
      <c r="F10" s="26">
        <f t="shared" si="0"/>
        <v>27.637479921470643</v>
      </c>
    </row>
    <row r="11" spans="1:6" ht="25.05" customHeight="1">
      <c r="A11" s="40"/>
      <c r="B11" s="27">
        <v>13030000</v>
      </c>
      <c r="C11" s="37" t="s">
        <v>2</v>
      </c>
      <c r="D11" s="26">
        <v>6700</v>
      </c>
      <c r="E11" s="26">
        <v>1966.039</v>
      </c>
      <c r="F11" s="26">
        <f t="shared" si="0"/>
        <v>29.34386567164179</v>
      </c>
    </row>
    <row r="12" spans="1:6" s="9" customFormat="1" ht="25.05" customHeight="1">
      <c r="A12" s="28">
        <v>1</v>
      </c>
      <c r="B12" s="25">
        <v>20000000</v>
      </c>
      <c r="C12" s="36" t="s">
        <v>19</v>
      </c>
      <c r="D12" s="24">
        <f>SUM(D13:D18)</f>
        <v>31043.4</v>
      </c>
      <c r="E12" s="24">
        <f>SUM(E13:E18)</f>
        <v>12167.090000000002</v>
      </c>
      <c r="F12" s="24">
        <f t="shared" si="0"/>
        <v>39.193806090827685</v>
      </c>
    </row>
    <row r="13" spans="1:6" s="31" customFormat="1" ht="69" customHeight="1">
      <c r="A13" s="39">
        <v>1</v>
      </c>
      <c r="B13" s="27">
        <v>21010000</v>
      </c>
      <c r="C13" s="37" t="s">
        <v>24</v>
      </c>
      <c r="D13" s="26">
        <v>240</v>
      </c>
      <c r="E13" s="26">
        <v>77.137</v>
      </c>
      <c r="F13" s="26">
        <f t="shared" si="0"/>
        <v>32.140416666666667</v>
      </c>
    </row>
    <row r="14" spans="1:6" ht="25.05" customHeight="1">
      <c r="A14" s="40">
        <v>1</v>
      </c>
      <c r="B14" s="27">
        <v>21080000</v>
      </c>
      <c r="C14" s="37" t="s">
        <v>21</v>
      </c>
      <c r="D14" s="26">
        <v>500</v>
      </c>
      <c r="E14" s="26">
        <v>126.92100000000001</v>
      </c>
      <c r="F14" s="26">
        <f t="shared" si="0"/>
        <v>25.3842</v>
      </c>
    </row>
    <row r="15" spans="1:6" ht="25.05" customHeight="1">
      <c r="A15" s="40">
        <v>1</v>
      </c>
      <c r="B15" s="27">
        <v>22010000</v>
      </c>
      <c r="C15" s="37" t="s">
        <v>3</v>
      </c>
      <c r="D15" s="26">
        <v>29028.400000000001</v>
      </c>
      <c r="E15" s="26">
        <v>9754.5529999999999</v>
      </c>
      <c r="F15" s="26">
        <f t="shared" si="0"/>
        <v>33.603481418197347</v>
      </c>
    </row>
    <row r="16" spans="1:6" ht="37.799999999999997" customHeight="1">
      <c r="A16" s="40">
        <v>1</v>
      </c>
      <c r="B16" s="27">
        <v>22080000</v>
      </c>
      <c r="C16" s="37" t="s">
        <v>25</v>
      </c>
      <c r="D16" s="26">
        <v>165</v>
      </c>
      <c r="E16" s="26">
        <v>84.903999999999996</v>
      </c>
      <c r="F16" s="26">
        <f t="shared" si="0"/>
        <v>51.456969696969693</v>
      </c>
    </row>
    <row r="17" spans="1:6" ht="78" customHeight="1">
      <c r="A17" s="40">
        <v>1</v>
      </c>
      <c r="B17" s="27">
        <v>22130000</v>
      </c>
      <c r="C17" s="37" t="s">
        <v>26</v>
      </c>
      <c r="D17" s="26">
        <v>110</v>
      </c>
      <c r="E17" s="26">
        <v>39.366999999999997</v>
      </c>
      <c r="F17" s="26">
        <f t="shared" si="0"/>
        <v>35.788181818181812</v>
      </c>
    </row>
    <row r="18" spans="1:6" ht="25.05" customHeight="1">
      <c r="A18" s="40">
        <v>1</v>
      </c>
      <c r="B18" s="27">
        <v>24060000</v>
      </c>
      <c r="C18" s="37" t="s">
        <v>21</v>
      </c>
      <c r="D18" s="26">
        <v>1000</v>
      </c>
      <c r="E18" s="26">
        <v>2084.2080000000001</v>
      </c>
      <c r="F18" s="46" t="s">
        <v>27</v>
      </c>
    </row>
    <row r="19" spans="1:6" s="9" customFormat="1" ht="25.05" customHeight="1">
      <c r="A19" s="28">
        <v>1</v>
      </c>
      <c r="B19" s="25">
        <v>40000000</v>
      </c>
      <c r="C19" s="36" t="s">
        <v>12</v>
      </c>
      <c r="D19" s="24">
        <f>SUM(D20:D22)</f>
        <v>593711.6</v>
      </c>
      <c r="E19" s="24">
        <f>SUM(E20:E22)</f>
        <v>248289.976</v>
      </c>
      <c r="F19" s="24">
        <f t="shared" si="0"/>
        <v>41.819963766919834</v>
      </c>
    </row>
    <row r="20" spans="1:6" s="31" customFormat="1" ht="25.05" customHeight="1">
      <c r="A20" s="39">
        <v>1</v>
      </c>
      <c r="B20" s="27">
        <v>41020000</v>
      </c>
      <c r="C20" s="37" t="s">
        <v>4</v>
      </c>
      <c r="D20" s="26">
        <v>247644.4</v>
      </c>
      <c r="E20" s="26">
        <v>82548.399999999994</v>
      </c>
      <c r="F20" s="26">
        <f t="shared" si="0"/>
        <v>33.333441014616113</v>
      </c>
    </row>
    <row r="21" spans="1:6" ht="25.05" customHeight="1">
      <c r="A21" s="40">
        <v>1</v>
      </c>
      <c r="B21" s="27">
        <v>41030000</v>
      </c>
      <c r="C21" s="37" t="s">
        <v>5</v>
      </c>
      <c r="D21" s="26">
        <v>325467.2</v>
      </c>
      <c r="E21" s="26">
        <v>155251.18</v>
      </c>
      <c r="F21" s="26">
        <f t="shared" si="0"/>
        <v>47.701021792672194</v>
      </c>
    </row>
    <row r="22" spans="1:6" ht="25.05" customHeight="1">
      <c r="A22" s="40">
        <v>1</v>
      </c>
      <c r="B22" s="27">
        <v>41050000</v>
      </c>
      <c r="C22" s="37" t="s">
        <v>11</v>
      </c>
      <c r="D22" s="26">
        <v>20600</v>
      </c>
      <c r="E22" s="26">
        <v>10490.396000000001</v>
      </c>
      <c r="F22" s="26">
        <f t="shared" si="0"/>
        <v>50.92425242718447</v>
      </c>
    </row>
    <row r="23" spans="1:6" s="13" customFormat="1" ht="25.05" customHeight="1">
      <c r="A23" s="23">
        <v>1</v>
      </c>
      <c r="B23" s="21" t="s">
        <v>6</v>
      </c>
      <c r="C23" s="38" t="s">
        <v>7</v>
      </c>
      <c r="D23" s="24">
        <f>D7+D12+D19</f>
        <v>2112356.392</v>
      </c>
      <c r="E23" s="24">
        <f>E7+E12+E19</f>
        <v>770486.53599999996</v>
      </c>
      <c r="F23" s="24">
        <f t="shared" si="0"/>
        <v>36.475215021386411</v>
      </c>
    </row>
  </sheetData>
  <mergeCells count="1">
    <mergeCell ref="B3:F3"/>
  </mergeCells>
  <pageMargins left="0.39370078740157483" right="0.39370078740157483" top="0.39370078740157483" bottom="0.39370078740157483" header="0" footer="0"/>
  <pageSetup paperSize="9" scale="59" fitToHeight="70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5B7B2-B824-4436-872D-F554A6D040B5}">
  <sheetPr>
    <pageSetUpPr fitToPage="1"/>
  </sheetPr>
  <dimension ref="A1:E17"/>
  <sheetViews>
    <sheetView view="pageBreakPreview" zoomScale="70" zoomScaleNormal="80" zoomScaleSheetLayoutView="70" workbookViewId="0">
      <selection activeCell="D13" sqref="D13"/>
    </sheetView>
  </sheetViews>
  <sheetFormatPr defaultRowHeight="14.4"/>
  <cols>
    <col min="1" max="1" width="12.33203125" bestFit="1" customWidth="1"/>
    <col min="2" max="2" width="64.33203125" bestFit="1" customWidth="1"/>
    <col min="3" max="3" width="20" bestFit="1" customWidth="1"/>
    <col min="4" max="4" width="19" customWidth="1"/>
    <col min="5" max="5" width="18.5546875" bestFit="1" customWidth="1"/>
  </cols>
  <sheetData>
    <row r="1" spans="1:5">
      <c r="A1" s="1"/>
      <c r="B1" s="34"/>
      <c r="C1" s="2"/>
      <c r="D1" s="2"/>
      <c r="E1" s="2"/>
    </row>
    <row r="2" spans="1:5">
      <c r="A2" s="3"/>
      <c r="B2" s="35"/>
      <c r="C2" s="4"/>
      <c r="D2" s="4"/>
      <c r="E2" s="4"/>
    </row>
    <row r="3" spans="1:5" ht="60.75" customHeight="1">
      <c r="A3" s="44" t="s">
        <v>16</v>
      </c>
      <c r="B3" s="44"/>
      <c r="C3" s="44"/>
      <c r="D3" s="44"/>
      <c r="E3" s="44"/>
    </row>
    <row r="4" spans="1:5">
      <c r="A4" s="3"/>
      <c r="B4" s="35"/>
      <c r="C4" s="4"/>
      <c r="D4" s="4"/>
      <c r="E4" s="4"/>
    </row>
    <row r="5" spans="1:5" ht="21">
      <c r="A5" s="1"/>
      <c r="B5" s="34"/>
      <c r="C5" s="2"/>
      <c r="D5" s="2"/>
      <c r="E5" s="12" t="s">
        <v>8</v>
      </c>
    </row>
    <row r="6" spans="1:5" ht="73.5" customHeight="1">
      <c r="A6" s="15" t="s">
        <v>0</v>
      </c>
      <c r="B6" s="22" t="s">
        <v>9</v>
      </c>
      <c r="C6" s="19" t="s">
        <v>13</v>
      </c>
      <c r="D6" s="16" t="s">
        <v>15</v>
      </c>
      <c r="E6" s="18" t="s">
        <v>10</v>
      </c>
    </row>
    <row r="7" spans="1:5" s="9" customFormat="1" ht="25.05" customHeight="1">
      <c r="A7" s="29">
        <v>10000000</v>
      </c>
      <c r="B7" s="36" t="s">
        <v>17</v>
      </c>
      <c r="C7" s="10">
        <f>SUM(C8)</f>
        <v>8251.5</v>
      </c>
      <c r="D7" s="10">
        <f>SUM(D8)</f>
        <v>4274.9939999999997</v>
      </c>
      <c r="E7" s="10">
        <f>D7/C7*100</f>
        <v>51.808689329212868</v>
      </c>
    </row>
    <row r="8" spans="1:5" ht="25.05" customHeight="1">
      <c r="A8" s="30">
        <v>19010000</v>
      </c>
      <c r="B8" s="37" t="s">
        <v>18</v>
      </c>
      <c r="C8" s="11">
        <v>8251.5</v>
      </c>
      <c r="D8" s="11">
        <v>4274.9939999999997</v>
      </c>
      <c r="E8" s="11">
        <f t="shared" ref="E8:E12" si="0">D8/C8*100</f>
        <v>51.808689329212868</v>
      </c>
    </row>
    <row r="9" spans="1:5" s="9" customFormat="1" ht="25.05" customHeight="1">
      <c r="A9" s="29">
        <v>20000000</v>
      </c>
      <c r="B9" s="36" t="s">
        <v>19</v>
      </c>
      <c r="C9" s="10">
        <f>SUM(C10:C12)</f>
        <v>173485.6</v>
      </c>
      <c r="D9" s="10">
        <f>SUM(D10:D12)</f>
        <v>55527.523000000001</v>
      </c>
      <c r="E9" s="10">
        <f t="shared" si="0"/>
        <v>32.006992511194014</v>
      </c>
    </row>
    <row r="10" spans="1:5" ht="54">
      <c r="A10" s="30">
        <v>21110000</v>
      </c>
      <c r="B10" s="37" t="s">
        <v>20</v>
      </c>
      <c r="C10" s="11">
        <v>83.3</v>
      </c>
      <c r="D10" s="11">
        <v>0</v>
      </c>
      <c r="E10" s="11"/>
    </row>
    <row r="11" spans="1:5" ht="25.05" customHeight="1">
      <c r="A11" s="30">
        <v>24060000</v>
      </c>
      <c r="B11" s="37" t="s">
        <v>21</v>
      </c>
      <c r="C11" s="11">
        <v>293.7</v>
      </c>
      <c r="D11" s="11">
        <v>901.02300000000002</v>
      </c>
      <c r="E11" s="47" t="s">
        <v>28</v>
      </c>
    </row>
    <row r="12" spans="1:5" s="13" customFormat="1" ht="25.05" customHeight="1">
      <c r="A12" s="30" t="s">
        <v>29</v>
      </c>
      <c r="B12" s="48" t="s">
        <v>30</v>
      </c>
      <c r="C12" s="11">
        <v>173108.6</v>
      </c>
      <c r="D12" s="11">
        <v>54626.5</v>
      </c>
      <c r="E12" s="11">
        <f t="shared" si="0"/>
        <v>31.556202291509489</v>
      </c>
    </row>
    <row r="13" spans="1:5" s="13" customFormat="1" ht="25.05" customHeight="1">
      <c r="A13" s="29">
        <v>40000000</v>
      </c>
      <c r="B13" s="36" t="s">
        <v>12</v>
      </c>
      <c r="C13" s="10">
        <f>SUM(C14)</f>
        <v>0</v>
      </c>
      <c r="D13" s="10">
        <f>SUM(D14)</f>
        <v>662.9</v>
      </c>
      <c r="E13" s="11"/>
    </row>
    <row r="14" spans="1:5" s="13" customFormat="1" ht="25.05" customHeight="1">
      <c r="A14" s="30">
        <v>41030000</v>
      </c>
      <c r="B14" s="37" t="s">
        <v>5</v>
      </c>
      <c r="C14" s="11">
        <v>0</v>
      </c>
      <c r="D14" s="11">
        <v>662.9</v>
      </c>
      <c r="E14" s="11"/>
    </row>
    <row r="15" spans="1:5" s="13" customFormat="1" ht="25.05" customHeight="1">
      <c r="A15" s="14" t="s">
        <v>6</v>
      </c>
      <c r="B15" s="38" t="s">
        <v>7</v>
      </c>
      <c r="C15" s="10">
        <f>C7+C9+C13</f>
        <v>181737.1</v>
      </c>
      <c r="D15" s="10">
        <f>D7+D9+D13</f>
        <v>60465.417000000001</v>
      </c>
      <c r="E15" s="10">
        <f>D15/C15*100</f>
        <v>33.270816470605062</v>
      </c>
    </row>
    <row r="17" spans="1:5" ht="18">
      <c r="A17" s="17"/>
      <c r="B17" s="5"/>
      <c r="C17" s="5"/>
      <c r="D17" s="5"/>
      <c r="E17" s="5"/>
    </row>
  </sheetData>
  <mergeCells count="1">
    <mergeCell ref="A3:E3"/>
  </mergeCells>
  <pageMargins left="0.39370078740157483" right="0.39370078740157483" top="0.39370078740157483" bottom="0.39370078740157483" header="0" footer="0"/>
  <pageSetup paperSize="9" scale="7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Загальний фонд 01.05.2026</vt:lpstr>
      <vt:lpstr>Спеціальний фонд 01.05.2026</vt:lpstr>
      <vt:lpstr>'Спеціальний фонд 01.05.2026'!Область_друку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Лень Світлана Андріївна</dc:creator>
  <cp:lastModifiedBy>Руснак Ірина Григорівна</cp:lastModifiedBy>
  <cp:lastPrinted>2026-05-04T14:45:02Z</cp:lastPrinted>
  <dcterms:created xsi:type="dcterms:W3CDTF">2021-04-02T06:15:15Z</dcterms:created>
  <dcterms:modified xsi:type="dcterms:W3CDTF">2026-05-04T14:45:05Z</dcterms:modified>
</cp:coreProperties>
</file>