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ИКОЛИШИН ГАЛИНА\Контроль на сайт (до 5 числа щомісячно)\липень\"/>
    </mc:Choice>
  </mc:AlternateContent>
  <xr:revisionPtr revIDLastSave="0" documentId="13_ncr:1_{413DF66A-F6F3-491F-985E-3520556DD3C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Загальний фонд 01.07.2026" sheetId="4" r:id="rId1"/>
    <sheet name="Спеціальний фонд 01.07.2026" sheetId="3" r:id="rId2"/>
  </sheets>
  <definedNames>
    <definedName name="_xlnm.Print_Area" localSheetId="1">'Спеціальний фонд 01.07.2026'!$A$1:$E$15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F16" i="4"/>
  <c r="D10" i="4"/>
  <c r="D5" i="4"/>
  <c r="D11" i="3"/>
  <c r="E17" i="4"/>
  <c r="D17" i="4"/>
  <c r="E10" i="4"/>
  <c r="E5" i="4"/>
  <c r="F6" i="4"/>
  <c r="F7" i="4"/>
  <c r="F8" i="4"/>
  <c r="F9" i="4"/>
  <c r="F11" i="4"/>
  <c r="F12" i="4"/>
  <c r="F13" i="4"/>
  <c r="F14" i="4"/>
  <c r="F15" i="4"/>
  <c r="F18" i="4"/>
  <c r="F19" i="4"/>
  <c r="F20" i="4"/>
  <c r="D13" i="3"/>
  <c r="D7" i="3"/>
  <c r="C7" i="3"/>
  <c r="C5" i="3"/>
  <c r="C15" i="3" s="1"/>
  <c r="E6" i="3"/>
  <c r="E10" i="3"/>
  <c r="D15" i="3" l="1"/>
  <c r="D21" i="4"/>
  <c r="E21" i="4"/>
  <c r="F17" i="4"/>
  <c r="F10" i="4"/>
  <c r="F5" i="4"/>
  <c r="E5" i="3"/>
  <c r="E7" i="3"/>
  <c r="E15" i="3" l="1"/>
  <c r="F21" i="4"/>
</calcChain>
</file>

<file path=xl/sharedStrings.xml><?xml version="1.0" encoding="utf-8"?>
<sst xmlns="http://schemas.openxmlformats.org/spreadsheetml/2006/main" count="48" uniqueCount="34">
  <si>
    <t>ККД</t>
  </si>
  <si>
    <t>Податок та збір на доходи фізичних осіб</t>
  </si>
  <si>
    <t>Рентна плата за користування надрами загальнодержавного значення</t>
  </si>
  <si>
    <t>Плата за надання адміністративних послуг</t>
  </si>
  <si>
    <t>Дотації з державного бюджету місцевим бюджетам</t>
  </si>
  <si>
    <t>Субвенції з державного бюджету місцевим бюджетам</t>
  </si>
  <si>
    <t xml:space="preserve"> </t>
  </si>
  <si>
    <t xml:space="preserve">Усього </t>
  </si>
  <si>
    <t>тис. гривень</t>
  </si>
  <si>
    <t>Доходи обласного бюджету</t>
  </si>
  <si>
    <t>% виконання річного плану</t>
  </si>
  <si>
    <t>Субвенції з місцевих бюджетів іншим місцевим бюджетам</t>
  </si>
  <si>
    <t>Офіційні трансферти</t>
  </si>
  <si>
    <t>План на рік з врахуванням змін</t>
  </si>
  <si>
    <t>Податкові надходження</t>
  </si>
  <si>
    <t>Екологічний податок</t>
  </si>
  <si>
    <t>Неподаткові надходження</t>
  </si>
  <si>
    <t>Надходження коштів від відшкодування втрат сільськогосподарського і лісогосподарського виробництва</t>
  </si>
  <si>
    <t>Інші надходження</t>
  </si>
  <si>
    <t>Податок на прибуток підприємств</t>
  </si>
  <si>
    <t>Рентна плата за спеціальне використання води</t>
  </si>
  <si>
    <t>Надходження від орендної плати за користування єдиним майновим комплексом та іншим державним майном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</si>
  <si>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</si>
  <si>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</si>
  <si>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  </t>
  </si>
  <si>
    <t>Доходи від операцій з капіталом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</si>
  <si>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</si>
  <si>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 яких є державна або комунальна власність</t>
  </si>
  <si>
    <t>Інформація про надходження до загального фонду 
обласного бюджету Тернопільської області станом на 01.07.2026</t>
  </si>
  <si>
    <t>Інформація про надходження до спеціального фонду обласного бюджету Тернопільської області станом на 01.07.2026</t>
  </si>
  <si>
    <t>Надійшло 
на 01.07.2026</t>
  </si>
  <si>
    <t>у 3,6 рази</t>
  </si>
  <si>
    <t xml:space="preserve"> у 35,3 рази</t>
  </si>
  <si>
    <t>у 35,3 рази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</si>
</sst>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9" fillId="0" borderId="0" xfId="0" applyFont="1" applyAlignment="1">
      <alignment horizontal="center"/>
    </xf>
    <xf numFmtId="0" fontId="6" fillId="0" borderId="0" xfId="0" applyFont="1"/>
    <xf numFmtId="164" fontId="12" fillId="0" borderId="0" xfId="0" applyNumberFormat="1" applyFont="1" applyAlignment="1">
      <alignment horizontal="right"/>
    </xf>
    <xf numFmtId="0" fontId="14" fillId="0" borderId="0" xfId="0" applyFont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8" fillId="0" borderId="0" xfId="0" applyFont="1"/>
    <xf numFmtId="164" fontId="0" fillId="0" borderId="0" xfId="0" applyNumberFormat="1"/>
    <xf numFmtId="0" fontId="0" fillId="0" borderId="1" xfId="0" applyBorder="1"/>
    <xf numFmtId="164" fontId="7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center" wrapText="1"/>
    </xf>
    <xf numFmtId="164" fontId="9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0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10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E7D1-1C08-47B1-9F8E-36CBD5FAA929}">
  <sheetPr>
    <pageSetUpPr fitToPage="1"/>
  </sheetPr>
  <dimension ref="A1:F21"/>
  <sheetViews>
    <sheetView view="pageBreakPreview" topLeftCell="B4" zoomScale="70" zoomScaleNormal="70" zoomScaleSheetLayoutView="70" workbookViewId="0">
      <selection activeCell="D38" sqref="D38"/>
    </sheetView>
  </sheetViews>
  <sheetFormatPr defaultRowHeight="15"/>
  <cols>
    <col min="1" max="1" width="0" hidden="1" customWidth="1"/>
    <col min="2" max="2" width="12.85546875" bestFit="1" customWidth="1"/>
    <col min="3" max="3" width="57.7109375" style="34" customWidth="1"/>
    <col min="4" max="4" width="20.140625" style="25" customWidth="1"/>
    <col min="5" max="5" width="18.140625" style="25" customWidth="1"/>
    <col min="6" max="6" width="17.7109375" style="25" customWidth="1"/>
  </cols>
  <sheetData>
    <row r="1" spans="1:6" ht="61.5" customHeight="1">
      <c r="B1" s="45" t="s">
        <v>28</v>
      </c>
      <c r="C1" s="45"/>
      <c r="D1" s="45"/>
      <c r="E1" s="45"/>
      <c r="F1" s="45"/>
    </row>
    <row r="2" spans="1:6" ht="18.75">
      <c r="B2" s="7"/>
      <c r="C2" s="7"/>
      <c r="D2" s="7"/>
      <c r="E2" s="7"/>
      <c r="F2" s="7"/>
    </row>
    <row r="3" spans="1:6" ht="20.25">
      <c r="B3" s="5"/>
      <c r="C3" s="33"/>
      <c r="D3" s="6"/>
      <c r="E3" s="6"/>
      <c r="F3" s="15" t="s">
        <v>8</v>
      </c>
    </row>
    <row r="4" spans="1:6" ht="81">
      <c r="A4" s="26"/>
      <c r="B4" s="16" t="s">
        <v>0</v>
      </c>
      <c r="C4" s="17" t="s">
        <v>9</v>
      </c>
      <c r="D4" s="14" t="s">
        <v>13</v>
      </c>
      <c r="E4" s="17" t="s">
        <v>30</v>
      </c>
      <c r="F4" s="37" t="s">
        <v>10</v>
      </c>
    </row>
    <row r="5" spans="1:6" s="10" customFormat="1" ht="21">
      <c r="A5" s="18">
        <v>1</v>
      </c>
      <c r="B5" s="19">
        <v>10000000</v>
      </c>
      <c r="C5" s="29" t="s">
        <v>14</v>
      </c>
      <c r="D5" s="38">
        <f>SUM(D6:D9)</f>
        <v>1510244.666</v>
      </c>
      <c r="E5" s="38">
        <f>SUM(E6:E9)</f>
        <v>819526.24499999988</v>
      </c>
      <c r="F5" s="38">
        <f>E5/D5*100</f>
        <v>54.264468761249042</v>
      </c>
    </row>
    <row r="6" spans="1:6" ht="18.75">
      <c r="A6" s="32">
        <v>1</v>
      </c>
      <c r="B6" s="20">
        <v>11010000</v>
      </c>
      <c r="C6" s="30" t="s">
        <v>1</v>
      </c>
      <c r="D6" s="39">
        <v>1353041.666</v>
      </c>
      <c r="E6" s="39">
        <v>723884.06299999997</v>
      </c>
      <c r="F6" s="39">
        <f t="shared" ref="F6:F21" si="0">E6/D6*100</f>
        <v>53.500500479044376</v>
      </c>
    </row>
    <row r="7" spans="1:6" ht="18.75">
      <c r="A7" s="32">
        <v>1</v>
      </c>
      <c r="B7" s="20">
        <v>11020000</v>
      </c>
      <c r="C7" s="30" t="s">
        <v>19</v>
      </c>
      <c r="D7" s="39">
        <v>144900</v>
      </c>
      <c r="E7" s="39">
        <v>89330.72</v>
      </c>
      <c r="F7" s="39">
        <f t="shared" si="0"/>
        <v>61.649910282953755</v>
      </c>
    </row>
    <row r="8" spans="1:6" ht="18.75">
      <c r="A8" s="32">
        <v>1</v>
      </c>
      <c r="B8" s="20">
        <v>13020000</v>
      </c>
      <c r="C8" s="30" t="s">
        <v>20</v>
      </c>
      <c r="D8" s="39">
        <v>5603</v>
      </c>
      <c r="E8" s="39">
        <v>2719.3209999999999</v>
      </c>
      <c r="F8" s="39">
        <f t="shared" si="0"/>
        <v>48.53330358736391</v>
      </c>
    </row>
    <row r="9" spans="1:6" ht="37.5">
      <c r="A9" s="32"/>
      <c r="B9" s="20">
        <v>13030000</v>
      </c>
      <c r="C9" s="30" t="s">
        <v>2</v>
      </c>
      <c r="D9" s="39">
        <v>6700</v>
      </c>
      <c r="E9" s="39">
        <v>3592.1410000000001</v>
      </c>
      <c r="F9" s="39">
        <f t="shared" si="0"/>
        <v>53.614044776119407</v>
      </c>
    </row>
    <row r="10" spans="1:6" s="8" customFormat="1" ht="18.75">
      <c r="A10" s="21">
        <v>1</v>
      </c>
      <c r="B10" s="19">
        <v>20000000</v>
      </c>
      <c r="C10" s="29" t="s">
        <v>16</v>
      </c>
      <c r="D10" s="38">
        <f>SUM(D11:D16)</f>
        <v>33046.705000000002</v>
      </c>
      <c r="E10" s="38">
        <f>SUM(E11:E16)</f>
        <v>22526.456999999999</v>
      </c>
      <c r="F10" s="38">
        <f t="shared" si="0"/>
        <v>68.165516047666458</v>
      </c>
    </row>
    <row r="11" spans="1:6" s="24" customFormat="1" ht="131.25">
      <c r="A11" s="31">
        <v>1</v>
      </c>
      <c r="B11" s="20">
        <v>21010000</v>
      </c>
      <c r="C11" s="30" t="s">
        <v>27</v>
      </c>
      <c r="D11" s="39">
        <v>240</v>
      </c>
      <c r="E11" s="39">
        <v>78.412000000000006</v>
      </c>
      <c r="F11" s="39">
        <f t="shared" si="0"/>
        <v>32.671666666666674</v>
      </c>
    </row>
    <row r="12" spans="1:6" ht="18.75">
      <c r="A12" s="32">
        <v>1</v>
      </c>
      <c r="B12" s="20">
        <v>21080000</v>
      </c>
      <c r="C12" s="30" t="s">
        <v>18</v>
      </c>
      <c r="D12" s="39">
        <v>500</v>
      </c>
      <c r="E12" s="39">
        <v>160.46100000000001</v>
      </c>
      <c r="F12" s="39">
        <f t="shared" si="0"/>
        <v>32.092200000000005</v>
      </c>
    </row>
    <row r="13" spans="1:6" ht="18.75">
      <c r="A13" s="32">
        <v>1</v>
      </c>
      <c r="B13" s="20">
        <v>22010000</v>
      </c>
      <c r="C13" s="30" t="s">
        <v>3</v>
      </c>
      <c r="D13" s="39">
        <v>30041.705000000002</v>
      </c>
      <c r="E13" s="39">
        <v>19448.106</v>
      </c>
      <c r="F13" s="39">
        <f t="shared" si="0"/>
        <v>64.737024746098797</v>
      </c>
    </row>
    <row r="14" spans="1:6" ht="56.25">
      <c r="A14" s="32">
        <v>1</v>
      </c>
      <c r="B14" s="20">
        <v>22080000</v>
      </c>
      <c r="C14" s="30" t="s">
        <v>21</v>
      </c>
      <c r="D14" s="39">
        <v>165</v>
      </c>
      <c r="E14" s="39">
        <v>109.15600000000001</v>
      </c>
      <c r="F14" s="39">
        <f t="shared" si="0"/>
        <v>66.155151515151516</v>
      </c>
    </row>
    <row r="15" spans="1:6" ht="123" customHeight="1">
      <c r="A15" s="32">
        <v>1</v>
      </c>
      <c r="B15" s="20">
        <v>22130000</v>
      </c>
      <c r="C15" s="30" t="s">
        <v>22</v>
      </c>
      <c r="D15" s="39">
        <v>110</v>
      </c>
      <c r="E15" s="39">
        <v>67.34</v>
      </c>
      <c r="F15" s="39">
        <f t="shared" si="0"/>
        <v>61.218181818181819</v>
      </c>
    </row>
    <row r="16" spans="1:6" ht="18.75">
      <c r="A16" s="32">
        <v>1</v>
      </c>
      <c r="B16" s="20">
        <v>24060000</v>
      </c>
      <c r="C16" s="30" t="s">
        <v>18</v>
      </c>
      <c r="D16" s="39">
        <v>1990</v>
      </c>
      <c r="E16" s="39">
        <v>2662.982</v>
      </c>
      <c r="F16" s="39">
        <f t="shared" si="0"/>
        <v>133.81819095477388</v>
      </c>
    </row>
    <row r="17" spans="1:6" s="8" customFormat="1" ht="18.75">
      <c r="A17" s="21">
        <v>1</v>
      </c>
      <c r="B17" s="19">
        <v>40000000</v>
      </c>
      <c r="C17" s="29" t="s">
        <v>12</v>
      </c>
      <c r="D17" s="38">
        <f>SUM(D18:D20)</f>
        <v>728052.60199999996</v>
      </c>
      <c r="E17" s="38">
        <f>SUM(E18:E20)</f>
        <v>584479.66599999997</v>
      </c>
      <c r="F17" s="38">
        <f t="shared" si="0"/>
        <v>80.279867745050652</v>
      </c>
    </row>
    <row r="18" spans="1:6" s="24" customFormat="1" ht="37.5">
      <c r="A18" s="31">
        <v>1</v>
      </c>
      <c r="B18" s="20">
        <v>41020000</v>
      </c>
      <c r="C18" s="30" t="s">
        <v>4</v>
      </c>
      <c r="D18" s="39">
        <v>247644.4</v>
      </c>
      <c r="E18" s="39">
        <v>123822.6</v>
      </c>
      <c r="F18" s="39">
        <f t="shared" si="0"/>
        <v>50.000161521924177</v>
      </c>
    </row>
    <row r="19" spans="1:6" ht="37.5">
      <c r="A19" s="32">
        <v>1</v>
      </c>
      <c r="B19" s="20">
        <v>41030000</v>
      </c>
      <c r="C19" s="30" t="s">
        <v>5</v>
      </c>
      <c r="D19" s="39">
        <v>449497.21</v>
      </c>
      <c r="E19" s="39">
        <v>433926.07400000002</v>
      </c>
      <c r="F19" s="39">
        <f t="shared" si="0"/>
        <v>96.535877052496062</v>
      </c>
    </row>
    <row r="20" spans="1:6" ht="37.5">
      <c r="A20" s="32">
        <v>1</v>
      </c>
      <c r="B20" s="20">
        <v>41050000</v>
      </c>
      <c r="C20" s="30" t="s">
        <v>11</v>
      </c>
      <c r="D20" s="39">
        <v>30910.991999999998</v>
      </c>
      <c r="E20" s="39">
        <v>26730.991999999998</v>
      </c>
      <c r="F20" s="39">
        <f t="shared" si="0"/>
        <v>86.477302313688284</v>
      </c>
    </row>
    <row r="21" spans="1:6" s="10" customFormat="1" ht="21">
      <c r="A21" s="18">
        <v>1</v>
      </c>
      <c r="B21" s="19" t="s">
        <v>6</v>
      </c>
      <c r="C21" s="29" t="s">
        <v>7</v>
      </c>
      <c r="D21" s="38">
        <f>D5+D10+D17</f>
        <v>2271343.9730000002</v>
      </c>
      <c r="E21" s="38">
        <f>E5+E10+E17</f>
        <v>1426532.3679999998</v>
      </c>
      <c r="F21" s="38">
        <f t="shared" si="0"/>
        <v>62.805650969537218</v>
      </c>
    </row>
  </sheetData>
  <mergeCells count="1">
    <mergeCell ref="B1:F1"/>
  </mergeCells>
  <pageMargins left="0.39370078740157483" right="0.39370078740157483" top="0.39370078740157483" bottom="0.39370078740157483" header="0" footer="0"/>
  <pageSetup paperSize="9" scale="76" fitToHeight="7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B7B2-B824-4436-872D-F554A6D040B5}">
  <sheetPr>
    <pageSetUpPr fitToPage="1"/>
  </sheetPr>
  <dimension ref="A1:E17"/>
  <sheetViews>
    <sheetView tabSelected="1" view="pageBreakPreview" zoomScale="80" zoomScaleNormal="80" zoomScaleSheetLayoutView="80" workbookViewId="0">
      <selection activeCell="E14" sqref="E14"/>
    </sheetView>
  </sheetViews>
  <sheetFormatPr defaultRowHeight="15"/>
  <cols>
    <col min="1" max="1" width="12.7109375" bestFit="1" customWidth="1"/>
    <col min="2" max="2" width="50.7109375" customWidth="1"/>
    <col min="3" max="3" width="20" bestFit="1" customWidth="1"/>
    <col min="4" max="4" width="17.7109375" customWidth="1"/>
    <col min="5" max="5" width="18.5703125" bestFit="1" customWidth="1"/>
  </cols>
  <sheetData>
    <row r="1" spans="1:5" ht="60.75" customHeight="1">
      <c r="A1" s="45" t="s">
        <v>29</v>
      </c>
      <c r="B1" s="45"/>
      <c r="C1" s="45"/>
      <c r="D1" s="45"/>
      <c r="E1" s="45"/>
    </row>
    <row r="2" spans="1:5">
      <c r="A2" s="3"/>
      <c r="B2" s="28"/>
      <c r="C2" s="4"/>
      <c r="D2" s="4"/>
      <c r="E2" s="4"/>
    </row>
    <row r="3" spans="1:5" ht="20.25">
      <c r="A3" s="1"/>
      <c r="B3" s="27"/>
      <c r="C3" s="2"/>
      <c r="D3" s="2"/>
      <c r="E3" s="9" t="s">
        <v>8</v>
      </c>
    </row>
    <row r="4" spans="1:5" ht="81">
      <c r="A4" s="11" t="s">
        <v>0</v>
      </c>
      <c r="B4" s="17" t="s">
        <v>9</v>
      </c>
      <c r="C4" s="14" t="s">
        <v>13</v>
      </c>
      <c r="D4" s="12" t="s">
        <v>30</v>
      </c>
      <c r="E4" s="37" t="s">
        <v>10</v>
      </c>
    </row>
    <row r="5" spans="1:5" s="8" customFormat="1" ht="18.75">
      <c r="A5" s="22">
        <v>10000000</v>
      </c>
      <c r="B5" s="29" t="s">
        <v>14</v>
      </c>
      <c r="C5" s="40">
        <f>SUM(C6)</f>
        <v>8251.5</v>
      </c>
      <c r="D5" s="40">
        <f>SUM(D6)</f>
        <v>5922.5479999999998</v>
      </c>
      <c r="E5" s="40">
        <f>D5/C5*100</f>
        <v>71.77541053141853</v>
      </c>
    </row>
    <row r="6" spans="1:5" ht="18.75">
      <c r="A6" s="23">
        <v>19010000</v>
      </c>
      <c r="B6" s="30" t="s">
        <v>15</v>
      </c>
      <c r="C6" s="41">
        <v>8251.5</v>
      </c>
      <c r="D6" s="41">
        <v>5922.5479999999998</v>
      </c>
      <c r="E6" s="41">
        <f t="shared" ref="E6:E10" si="0">D6/C6*100</f>
        <v>71.77541053141853</v>
      </c>
    </row>
    <row r="7" spans="1:5" s="8" customFormat="1" ht="18.75">
      <c r="A7" s="22">
        <v>20000000</v>
      </c>
      <c r="B7" s="29" t="s">
        <v>16</v>
      </c>
      <c r="C7" s="40">
        <f>SUM(C8:C10)</f>
        <v>173485.6</v>
      </c>
      <c r="D7" s="40">
        <f>SUM(D8:D10)</f>
        <v>86103.445999999996</v>
      </c>
      <c r="E7" s="40">
        <f t="shared" si="0"/>
        <v>49.631465666314668</v>
      </c>
    </row>
    <row r="8" spans="1:5" ht="57.75" customHeight="1">
      <c r="A8" s="23">
        <v>21110000</v>
      </c>
      <c r="B8" s="30" t="s">
        <v>17</v>
      </c>
      <c r="C8" s="41">
        <v>83.3</v>
      </c>
      <c r="D8" s="41"/>
      <c r="E8" s="41"/>
    </row>
    <row r="9" spans="1:5" ht="18.75">
      <c r="A9" s="23">
        <v>24060000</v>
      </c>
      <c r="B9" s="30" t="s">
        <v>18</v>
      </c>
      <c r="C9" s="41">
        <v>293.7</v>
      </c>
      <c r="D9" s="41">
        <v>1071.2260000000001</v>
      </c>
      <c r="E9" s="42" t="s">
        <v>31</v>
      </c>
    </row>
    <row r="10" spans="1:5" s="10" customFormat="1" ht="37.5">
      <c r="A10" s="23" t="s">
        <v>23</v>
      </c>
      <c r="B10" s="35" t="s">
        <v>24</v>
      </c>
      <c r="C10" s="41">
        <v>173108.6</v>
      </c>
      <c r="D10" s="41">
        <v>85032.22</v>
      </c>
      <c r="E10" s="41">
        <f t="shared" si="0"/>
        <v>49.120736924681964</v>
      </c>
    </row>
    <row r="11" spans="1:5" s="10" customFormat="1" ht="21">
      <c r="A11" s="22">
        <v>30000000</v>
      </c>
      <c r="B11" s="36" t="s">
        <v>25</v>
      </c>
      <c r="C11" s="40"/>
      <c r="D11" s="40">
        <f>D12</f>
        <v>655.24099999999999</v>
      </c>
      <c r="E11" s="40"/>
    </row>
    <row r="12" spans="1:5" s="10" customFormat="1" ht="63.75" customHeight="1">
      <c r="A12" s="23">
        <v>31030000</v>
      </c>
      <c r="B12" s="35" t="s">
        <v>26</v>
      </c>
      <c r="C12" s="41"/>
      <c r="D12" s="41">
        <v>655.24099999999999</v>
      </c>
      <c r="E12" s="41"/>
    </row>
    <row r="13" spans="1:5" s="10" customFormat="1" ht="21">
      <c r="A13" s="22">
        <v>40000000</v>
      </c>
      <c r="B13" s="29" t="s">
        <v>12</v>
      </c>
      <c r="C13" s="40">
        <v>662.9</v>
      </c>
      <c r="D13" s="40">
        <f>SUM(D14)</f>
        <v>23389.9</v>
      </c>
      <c r="E13" s="44" t="s">
        <v>32</v>
      </c>
    </row>
    <row r="14" spans="1:5" s="10" customFormat="1" ht="37.5">
      <c r="A14" s="23">
        <v>41030000</v>
      </c>
      <c r="B14" s="30" t="s">
        <v>5</v>
      </c>
      <c r="C14" s="41">
        <v>662.9</v>
      </c>
      <c r="D14" s="41">
        <v>23389.9</v>
      </c>
      <c r="E14" s="42" t="s">
        <v>33</v>
      </c>
    </row>
    <row r="15" spans="1:5" s="10" customFormat="1" ht="21">
      <c r="A15" s="43" t="s">
        <v>6</v>
      </c>
      <c r="B15" s="29" t="s">
        <v>7</v>
      </c>
      <c r="C15" s="40">
        <f>C5+C7+C11+C13</f>
        <v>182400</v>
      </c>
      <c r="D15" s="40">
        <f>D5+D7+D11+D13</f>
        <v>116071.13499999998</v>
      </c>
      <c r="E15" s="40">
        <f>D15/C15*100</f>
        <v>63.635490679824549</v>
      </c>
    </row>
    <row r="17" spans="1:5" ht="18.75">
      <c r="A17" s="13"/>
      <c r="B17" s="5"/>
      <c r="C17" s="5"/>
      <c r="D17" s="5"/>
      <c r="E17" s="5"/>
    </row>
  </sheetData>
  <mergeCells count="1">
    <mergeCell ref="A1:E1"/>
  </mergeCells>
  <pageMargins left="0.39370078740157483" right="0.39370078740157483" top="0.39370078740157483" bottom="0.39370078740157483" header="0" footer="0"/>
  <pageSetup paperSize="9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01.07.2026</vt:lpstr>
      <vt:lpstr>Спеціальний фонд 01.07.2026</vt:lpstr>
      <vt:lpstr>'Спеціальний фонд 01.07.2026'!Область_друку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Николишин Галина Зіновіївна</cp:lastModifiedBy>
  <cp:lastPrinted>2026-07-03T07:38:07Z</cp:lastPrinted>
  <dcterms:created xsi:type="dcterms:W3CDTF">2021-04-02T06:15:15Z</dcterms:created>
  <dcterms:modified xsi:type="dcterms:W3CDTF">2026-07-03T11:40:16Z</dcterms:modified>
</cp:coreProperties>
</file>